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0" activeTab="0"/>
  </bookViews>
  <sheets>
    <sheet name="2022 Weekly" sheetId="1" r:id="rId1"/>
    <sheet name="BAD Team" sheetId="2" r:id="rId2"/>
    <sheet name="MAD Team" sheetId="3" r:id="rId3"/>
    <sheet name="Comm Games" sheetId="4" r:id="rId4"/>
  </sheets>
  <definedNames>
    <definedName name="Teams" localSheetId="2">'MAD Team'!$N$3:$N$30</definedName>
    <definedName name="Teams">'BAD Team'!$N$3:$N$30</definedName>
  </definedNames>
  <calcPr fullCalcOnLoad="1"/>
</workbook>
</file>

<file path=xl/sharedStrings.xml><?xml version="1.0" encoding="utf-8"?>
<sst xmlns="http://schemas.openxmlformats.org/spreadsheetml/2006/main" count="3038" uniqueCount="266">
  <si>
    <t>BAD 2022 (OWNERS)</t>
  </si>
  <si>
    <t>MAD 2022 (OWNERS)</t>
  </si>
  <si>
    <t>BAD 2022 (TEAMS)</t>
  </si>
  <si>
    <t>MAD 2022 (TEAMS)</t>
  </si>
  <si>
    <t>WEEK 1</t>
  </si>
  <si>
    <t>Craig Hileman</t>
  </si>
  <si>
    <t>at Billy DeVore</t>
  </si>
  <si>
    <t>Jon Mann</t>
  </si>
  <si>
    <t>at Mike Petrasek</t>
  </si>
  <si>
    <t>Wannabe Ballers</t>
  </si>
  <si>
    <t>at Get Off My Lawn</t>
  </si>
  <si>
    <t>Marvel Mutants</t>
  </si>
  <si>
    <t>at Letterkenny Irish</t>
  </si>
  <si>
    <t>John Balog</t>
  </si>
  <si>
    <t>at Frank Balog</t>
  </si>
  <si>
    <t>Tony Guerrieri</t>
  </si>
  <si>
    <t>at Juan Cruz Rodriguez</t>
  </si>
  <si>
    <t>Video Game Vixens</t>
  </si>
  <si>
    <t>at Champions of Luck</t>
  </si>
  <si>
    <t>The Shits of Lahey</t>
  </si>
  <si>
    <t>at Soccer World</t>
  </si>
  <si>
    <t>Ric Pittman</t>
  </si>
  <si>
    <t>at David Mathews</t>
  </si>
  <si>
    <t>Anthony Moyer</t>
  </si>
  <si>
    <t>at Matt Bodenheimer</t>
  </si>
  <si>
    <t>Time Variance Authority</t>
  </si>
  <si>
    <t>at Villains of Cinema</t>
  </si>
  <si>
    <t>Sunday Knights</t>
  </si>
  <si>
    <t>at Classic Yacht Rock n Rap</t>
  </si>
  <si>
    <t>Sean Patrick O'Hare</t>
  </si>
  <si>
    <t>at Chris Bidwell</t>
  </si>
  <si>
    <t>Clayton Willis</t>
  </si>
  <si>
    <t>at Ryan Anderson</t>
  </si>
  <si>
    <t>Gibraltars Overwatch</t>
  </si>
  <si>
    <t>at SST Records</t>
  </si>
  <si>
    <t>Hollywood Heroes</t>
  </si>
  <si>
    <t>at Cleveland Steamers</t>
  </si>
  <si>
    <t>Austin Adam Camacho</t>
  </si>
  <si>
    <t>at Michael Jenkinson</t>
  </si>
  <si>
    <t>Steve Wloch</t>
  </si>
  <si>
    <t>at Chris Striker</t>
  </si>
  <si>
    <t>Mishima Zaibatsu</t>
  </si>
  <si>
    <t>at Lord of the Rings</t>
  </si>
  <si>
    <t>Venture Industries</t>
  </si>
  <si>
    <t>at BROFORCE BROFORCE</t>
  </si>
  <si>
    <t>Rickey Owen</t>
  </si>
  <si>
    <t>at Jon Prior</t>
  </si>
  <si>
    <t>Dave Fogle</t>
  </si>
  <si>
    <t>at Andrew Nemergut</t>
  </si>
  <si>
    <t>The High Company</t>
  </si>
  <si>
    <t>at Glorious Kazakhstan</t>
  </si>
  <si>
    <t>The Beergods</t>
  </si>
  <si>
    <t>at TMNT Torturers</t>
  </si>
  <si>
    <t>Tim Henriques</t>
  </si>
  <si>
    <t>at Mikey Davis</t>
  </si>
  <si>
    <t>Joey JVM Martini</t>
  </si>
  <si>
    <t>at Nick Dean</t>
  </si>
  <si>
    <t>Dungeons N Dragons</t>
  </si>
  <si>
    <t>at Greek Legends</t>
  </si>
  <si>
    <t>Italian Stallions</t>
  </si>
  <si>
    <t>at Drakkons Offenders</t>
  </si>
  <si>
    <t>Jason McCormack</t>
  </si>
  <si>
    <t>at David Bitzer</t>
  </si>
  <si>
    <t>Bobby Lesher</t>
  </si>
  <si>
    <t>at Silver Fox</t>
  </si>
  <si>
    <t>Heroes of Wrestling</t>
  </si>
  <si>
    <t>at The Bitzkreig</t>
  </si>
  <si>
    <t>Tiger Kings</t>
  </si>
  <si>
    <t>at DC Villains</t>
  </si>
  <si>
    <t>Anthony Ricci</t>
  </si>
  <si>
    <t>at Levi LeCrosse</t>
  </si>
  <si>
    <t>Seth McKee</t>
  </si>
  <si>
    <t>at Eric Nerses</t>
  </si>
  <si>
    <t>The Office</t>
  </si>
  <si>
    <t>at Oops Wrong Sport</t>
  </si>
  <si>
    <t>Prophecy Destroyers</t>
  </si>
  <si>
    <t>at Seattle Sound</t>
  </si>
  <si>
    <t>WEEK 2</t>
  </si>
  <si>
    <t>Billy DeVore</t>
  </si>
  <si>
    <t>at John Balog</t>
  </si>
  <si>
    <t>Mike Petrasek</t>
  </si>
  <si>
    <t>at Tony Guerrieri</t>
  </si>
  <si>
    <t>Get Off My Lawn</t>
  </si>
  <si>
    <t>at Video Game Vixens</t>
  </si>
  <si>
    <t>Letterkenny Irish</t>
  </si>
  <si>
    <t>at The Shits of Lahey</t>
  </si>
  <si>
    <t>at Ric Pittman</t>
  </si>
  <si>
    <t>at Anthony Moyer</t>
  </si>
  <si>
    <t>at Time Variance Authority</t>
  </si>
  <si>
    <t>at Sunday Knights</t>
  </si>
  <si>
    <t>David Mathews</t>
  </si>
  <si>
    <t>Matt Bodenheimer</t>
  </si>
  <si>
    <t>Villains of Cinema</t>
  </si>
  <si>
    <t>Classic Yacht Rock n Rap</t>
  </si>
  <si>
    <t>at Austin Adam Camacho</t>
  </si>
  <si>
    <t>at Steve Wloch</t>
  </si>
  <si>
    <t>at Mishima Zaibatsu</t>
  </si>
  <si>
    <t>at Venture Industries</t>
  </si>
  <si>
    <t>Michael Jenkinson</t>
  </si>
  <si>
    <t>Chris Striker</t>
  </si>
  <si>
    <t>Lord of the Rings</t>
  </si>
  <si>
    <t>BROFORCE BROFORCE</t>
  </si>
  <si>
    <t>at Tim Henriques</t>
  </si>
  <si>
    <t>at Joey JVM Martini</t>
  </si>
  <si>
    <t>at Dungeons N Dragons</t>
  </si>
  <si>
    <t>at Italian Stallions</t>
  </si>
  <si>
    <t>Mikey Davis</t>
  </si>
  <si>
    <t>Nick Dean</t>
  </si>
  <si>
    <t>Greek Legends</t>
  </si>
  <si>
    <t>Drakkons Offenders</t>
  </si>
  <si>
    <t>David Bitzer</t>
  </si>
  <si>
    <t>at Rickey Owen</t>
  </si>
  <si>
    <t>Silver Fox</t>
  </si>
  <si>
    <t>at Dave Fogle</t>
  </si>
  <si>
    <t>The Bitzkreig</t>
  </si>
  <si>
    <t>at The High Company</t>
  </si>
  <si>
    <t>DC Villains</t>
  </si>
  <si>
    <t>at The Beergods</t>
  </si>
  <si>
    <t>Levi LeCrosse</t>
  </si>
  <si>
    <t>at Sean Patrick O'Hare</t>
  </si>
  <si>
    <t>Eric Nerses</t>
  </si>
  <si>
    <t>at Clayton Willis</t>
  </si>
  <si>
    <t>Oops Wrong Sport</t>
  </si>
  <si>
    <t>at Gibraltars Overwatch</t>
  </si>
  <si>
    <t>Seattle Sound</t>
  </si>
  <si>
    <t>at Hollywood Heroes</t>
  </si>
  <si>
    <t>WEEK 3</t>
  </si>
  <si>
    <t>at Craig Hileman</t>
  </si>
  <si>
    <t>at Jon Mann</t>
  </si>
  <si>
    <t>at Wannabe Ballers</t>
  </si>
  <si>
    <t>at Marvel Mutants</t>
  </si>
  <si>
    <t>Frank Balog</t>
  </si>
  <si>
    <t>Juan Cruz Rodriguez</t>
  </si>
  <si>
    <t>Champions of Luck</t>
  </si>
  <si>
    <t>Soccer World</t>
  </si>
  <si>
    <t>Chris Bidwell</t>
  </si>
  <si>
    <t>Ryan Anderson</t>
  </si>
  <si>
    <t>SST Records</t>
  </si>
  <si>
    <t>Cleveland Steamers</t>
  </si>
  <si>
    <t>Jon Prior</t>
  </si>
  <si>
    <t>Andrew Nemergut</t>
  </si>
  <si>
    <t>Glorious Kazakhstan</t>
  </si>
  <si>
    <t>TMNT Torturers</t>
  </si>
  <si>
    <t>at Jason McCormack</t>
  </si>
  <si>
    <t>at Bobby Lesher</t>
  </si>
  <si>
    <t>at Heroes of Wrestling</t>
  </si>
  <si>
    <t>at Tiger Kings</t>
  </si>
  <si>
    <t>at Anthony Ricci</t>
  </si>
  <si>
    <t>at Seth McKee</t>
  </si>
  <si>
    <t>at The Office</t>
  </si>
  <si>
    <t>at Prophecy Destroyers</t>
  </si>
  <si>
    <t>WEEK 4</t>
  </si>
  <si>
    <t>WEEK 5</t>
  </si>
  <si>
    <t>WEEK 6</t>
  </si>
  <si>
    <t>WEEK 7</t>
  </si>
  <si>
    <t>BYE</t>
  </si>
  <si>
    <t>WEEK 8</t>
  </si>
  <si>
    <t>WEEK 9</t>
  </si>
  <si>
    <t>WEEK 10</t>
  </si>
  <si>
    <t>**Heritage Week**</t>
  </si>
  <si>
    <t>WEEK 11</t>
  </si>
  <si>
    <t>WEEK 12</t>
  </si>
  <si>
    <t>WEEK 13</t>
  </si>
  <si>
    <t>WEEK 14</t>
  </si>
  <si>
    <t>WEEK 15</t>
  </si>
  <si>
    <t>WEEK 16</t>
  </si>
  <si>
    <t>WEEK 17</t>
  </si>
  <si>
    <t>Select your name from GREEN DROPDOWN to see your Team's Schedule</t>
  </si>
  <si>
    <t>at BYE</t>
  </si>
  <si>
    <t>bye week</t>
  </si>
  <si>
    <t>BADASS</t>
  </si>
  <si>
    <t>PLAYER:</t>
  </si>
  <si>
    <t>BADASS SNAP</t>
  </si>
  <si>
    <t>TEAM NAME</t>
  </si>
  <si>
    <t>OWNER</t>
  </si>
  <si>
    <t>STYLE</t>
  </si>
  <si>
    <t>CONF.</t>
  </si>
  <si>
    <t>DIV.</t>
  </si>
  <si>
    <t>WEEK</t>
  </si>
  <si>
    <t>DIVISION</t>
  </si>
  <si>
    <t>DIV GAMES</t>
  </si>
  <si>
    <t>BADGUY</t>
  </si>
  <si>
    <t>Balanced Pass (60% Pass)</t>
  </si>
  <si>
    <t>SNAP</t>
  </si>
  <si>
    <t>bengals</t>
  </si>
  <si>
    <t>WEEK 1:</t>
  </si>
  <si>
    <t>Heavy Passing (80% Pass)</t>
  </si>
  <si>
    <t>browns</t>
  </si>
  <si>
    <t>WEEK 2:</t>
  </si>
  <si>
    <t>BADASS CRACKLE</t>
  </si>
  <si>
    <t>oilers</t>
  </si>
  <si>
    <t>WEEK 3:</t>
  </si>
  <si>
    <t>CRACKLE</t>
  </si>
  <si>
    <t>steelers</t>
  </si>
  <si>
    <t>WEEK 4:</t>
  </si>
  <si>
    <t>broncos</t>
  </si>
  <si>
    <t>WEEK 5:</t>
  </si>
  <si>
    <t>BADASS POP</t>
  </si>
  <si>
    <t>chiefs</t>
  </si>
  <si>
    <t>WEEK 6:</t>
  </si>
  <si>
    <t>Heavy Rushing (80% Rush)</t>
  </si>
  <si>
    <t>POP</t>
  </si>
  <si>
    <t>raiders</t>
  </si>
  <si>
    <t>WEEK 7:</t>
  </si>
  <si>
    <t>chargers</t>
  </si>
  <si>
    <t>WEEK 8:</t>
  </si>
  <si>
    <t>BADGUY SNAP</t>
  </si>
  <si>
    <t>seahawks</t>
  </si>
  <si>
    <t>WEEK 9:</t>
  </si>
  <si>
    <t>WEEK 10:</t>
  </si>
  <si>
    <t>WEEK 11:</t>
  </si>
  <si>
    <t>BADGUY CRACKLE</t>
  </si>
  <si>
    <t>WEEK 12:</t>
  </si>
  <si>
    <t>redskins</t>
  </si>
  <si>
    <t>WEEK 13:</t>
  </si>
  <si>
    <t>giants</t>
  </si>
  <si>
    <t>WEEK 14:</t>
  </si>
  <si>
    <t>BADGUY POP</t>
  </si>
  <si>
    <t>eagles</t>
  </si>
  <si>
    <t>WEEK 15:</t>
  </si>
  <si>
    <t>cardinals</t>
  </si>
  <si>
    <t>WEEK 16:</t>
  </si>
  <si>
    <t>cowboys</t>
  </si>
  <si>
    <t>WEEK 17:</t>
  </si>
  <si>
    <t>bears</t>
  </si>
  <si>
    <t>Balanced Rush (60% Rush)</t>
  </si>
  <si>
    <t>lions</t>
  </si>
  <si>
    <t>packers</t>
  </si>
  <si>
    <t>vikings</t>
  </si>
  <si>
    <t>TEAM:</t>
  </si>
  <si>
    <t>TEAM STYLES</t>
  </si>
  <si>
    <t>BAD TOTAL</t>
  </si>
  <si>
    <t>MAD TOTAL</t>
  </si>
  <si>
    <t>MADDOG</t>
  </si>
  <si>
    <t>MADDOG SNAP</t>
  </si>
  <si>
    <t>MADMAX</t>
  </si>
  <si>
    <t>MADDOG CRACKLE</t>
  </si>
  <si>
    <t>MADDOG POP</t>
  </si>
  <si>
    <t>Classic Yacht Rock/Rap</t>
  </si>
  <si>
    <t>MADMAX SNAP</t>
  </si>
  <si>
    <t>Broforce Broforce</t>
  </si>
  <si>
    <t>MADMAX CRACKLE</t>
  </si>
  <si>
    <t>Drakkos Offenders</t>
  </si>
  <si>
    <t>MADMAX POP</t>
  </si>
  <si>
    <t>at Classic Yacht Rock/Rap</t>
  </si>
  <si>
    <t>at Broforce Broforce</t>
  </si>
  <si>
    <t>at Drakkos Offenders</t>
  </si>
  <si>
    <t>at Jim Schoch</t>
  </si>
  <si>
    <t>Chris McCleese</t>
  </si>
  <si>
    <t>Josh Fleming</t>
  </si>
  <si>
    <t>at Kurrie Boddorf</t>
  </si>
  <si>
    <t>VACANT</t>
  </si>
  <si>
    <t>at Spencer Arnette</t>
  </si>
  <si>
    <t>TUESDAYS: Toutin TFO Tuesdays (FB &amp; DB)</t>
  </si>
  <si>
    <t>WEDNESDAYS: Wednesday Night Showcase (Varies)</t>
  </si>
  <si>
    <t>THURSDAYS: Thursday Night Football (RAJ)</t>
  </si>
  <si>
    <t>MP</t>
  </si>
  <si>
    <t>MJ</t>
  </si>
  <si>
    <t>TBD</t>
  </si>
  <si>
    <t xml:space="preserve">WEEK 4: </t>
  </si>
  <si>
    <t>CS</t>
  </si>
  <si>
    <t>FRIDAYS: Little Jimmy's Weekend Kickoff (Odd Weeks)
Federal Friday Night (Even Weeks)</t>
  </si>
  <si>
    <t>SAT MORNINGS: Saturday Morning Special (ERIC)</t>
  </si>
  <si>
    <t>SAT EVENINGS: Saturday Night Dungeon (TIM)
"Saturday's Down in the Dungeon"</t>
  </si>
  <si>
    <t>SUNDAYS: vGv's Sunday Night Football (JB &amp; GANG)</t>
  </si>
  <si>
    <t>2x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</si>
</sst>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8">
    <xf numFmtId="164" fontId="0" fillId="0" borderId="0" xfId="0" applyAlignment="1">
      <alignment/>
    </xf>
    <xf numFmtId="164" fontId="1" fillId="0" borderId="0" xfId="20" applyFill="1">
      <alignment/>
      <protection/>
    </xf>
    <xf numFmtId="164" fontId="2" fillId="0" borderId="1" xfId="0" applyFont="1" applyBorder="1" applyAlignment="1">
      <alignment horizontal="center"/>
    </xf>
    <xf numFmtId="164" fontId="1" fillId="2" borderId="2" xfId="0" applyFont="1" applyFill="1" applyBorder="1" applyAlignment="1">
      <alignment/>
    </xf>
    <xf numFmtId="164" fontId="2" fillId="0" borderId="3" xfId="0" applyFont="1" applyBorder="1" applyAlignment="1">
      <alignment horizontal="center"/>
    </xf>
    <xf numFmtId="164" fontId="1" fillId="2" borderId="0" xfId="0" applyFont="1" applyFill="1" applyBorder="1" applyAlignment="1">
      <alignment/>
    </xf>
    <xf numFmtId="164" fontId="1" fillId="0" borderId="0" xfId="20" applyFont="1" applyFill="1">
      <alignment/>
      <protection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6" xfId="0" applyFont="1" applyBorder="1" applyAlignment="1">
      <alignment horizontal="left"/>
    </xf>
    <xf numFmtId="164" fontId="1" fillId="0" borderId="7" xfId="0" applyFont="1" applyBorder="1" applyAlignment="1">
      <alignment horizontal="left"/>
    </xf>
    <xf numFmtId="164" fontId="1" fillId="3" borderId="6" xfId="0" applyFont="1" applyFill="1" applyBorder="1" applyAlignment="1">
      <alignment/>
    </xf>
    <xf numFmtId="164" fontId="1" fillId="3" borderId="7" xfId="0" applyFont="1" applyFill="1" applyBorder="1" applyAlignment="1">
      <alignment/>
    </xf>
    <xf numFmtId="164" fontId="1" fillId="4" borderId="6" xfId="0" applyFont="1" applyFill="1" applyBorder="1" applyAlignment="1">
      <alignment/>
    </xf>
    <xf numFmtId="164" fontId="1" fillId="4" borderId="7" xfId="0" applyFont="1" applyFill="1" applyBorder="1" applyAlignment="1">
      <alignment/>
    </xf>
    <xf numFmtId="164" fontId="1" fillId="5" borderId="6" xfId="0" applyFont="1" applyFill="1" applyBorder="1" applyAlignment="1">
      <alignment/>
    </xf>
    <xf numFmtId="164" fontId="1" fillId="5" borderId="7" xfId="0" applyFont="1" applyFill="1" applyBorder="1" applyAlignment="1">
      <alignment/>
    </xf>
    <xf numFmtId="164" fontId="1" fillId="6" borderId="6" xfId="0" applyFont="1" applyFill="1" applyBorder="1" applyAlignment="1">
      <alignment/>
    </xf>
    <xf numFmtId="164" fontId="1" fillId="6" borderId="7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1" fillId="7" borderId="7" xfId="0" applyFont="1" applyFill="1" applyBorder="1" applyAlignment="1">
      <alignment/>
    </xf>
    <xf numFmtId="164" fontId="1" fillId="8" borderId="6" xfId="0" applyFont="1" applyFill="1" applyBorder="1" applyAlignment="1">
      <alignment/>
    </xf>
    <xf numFmtId="164" fontId="1" fillId="8" borderId="7" xfId="0" applyFont="1" applyFill="1" applyBorder="1" applyAlignment="1">
      <alignment/>
    </xf>
    <xf numFmtId="164" fontId="1" fillId="9" borderId="6" xfId="0" applyFont="1" applyFill="1" applyBorder="1" applyAlignment="1">
      <alignment/>
    </xf>
    <xf numFmtId="164" fontId="1" fillId="9" borderId="7" xfId="0" applyFont="1" applyFill="1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1" fillId="10" borderId="6" xfId="0" applyFont="1" applyFill="1" applyBorder="1" applyAlignment="1">
      <alignment horizontal="left"/>
    </xf>
    <xf numFmtId="164" fontId="1" fillId="10" borderId="7" xfId="0" applyFont="1" applyFill="1" applyBorder="1" applyAlignment="1">
      <alignment horizontal="left"/>
    </xf>
    <xf numFmtId="164" fontId="1" fillId="5" borderId="6" xfId="0" applyFont="1" applyFill="1" applyBorder="1" applyAlignment="1">
      <alignment horizontal="left"/>
    </xf>
    <xf numFmtId="164" fontId="1" fillId="5" borderId="7" xfId="0" applyFont="1" applyFill="1" applyBorder="1" applyAlignment="1">
      <alignment horizontal="left"/>
    </xf>
    <xf numFmtId="164" fontId="1" fillId="8" borderId="6" xfId="0" applyFont="1" applyFill="1" applyBorder="1" applyAlignment="1">
      <alignment horizontal="left"/>
    </xf>
    <xf numFmtId="164" fontId="1" fillId="8" borderId="7" xfId="0" applyFont="1" applyFill="1" applyBorder="1" applyAlignment="1">
      <alignment horizontal="left"/>
    </xf>
    <xf numFmtId="164" fontId="1" fillId="10" borderId="10" xfId="0" applyFont="1" applyFill="1" applyBorder="1" applyAlignment="1">
      <alignment horizontal="left"/>
    </xf>
    <xf numFmtId="164" fontId="1" fillId="10" borderId="6" xfId="0" applyFont="1" applyFill="1" applyBorder="1" applyAlignment="1">
      <alignment/>
    </xf>
    <xf numFmtId="164" fontId="1" fillId="10" borderId="7" xfId="0" applyFont="1" applyFill="1" applyBorder="1" applyAlignment="1">
      <alignment/>
    </xf>
    <xf numFmtId="164" fontId="1" fillId="3" borderId="6" xfId="0" applyFont="1" applyFill="1" applyBorder="1" applyAlignment="1">
      <alignment horizontal="left"/>
    </xf>
    <xf numFmtId="164" fontId="1" fillId="3" borderId="7" xfId="0" applyFont="1" applyFill="1" applyBorder="1" applyAlignment="1">
      <alignment horizontal="left"/>
    </xf>
    <xf numFmtId="164" fontId="4" fillId="0" borderId="7" xfId="0" applyFont="1" applyBorder="1" applyAlignment="1">
      <alignment/>
    </xf>
    <xf numFmtId="164" fontId="5" fillId="0" borderId="5" xfId="0" applyFont="1" applyBorder="1" applyAlignment="1">
      <alignment/>
    </xf>
    <xf numFmtId="164" fontId="1" fillId="6" borderId="10" xfId="0" applyFont="1" applyFill="1" applyBorder="1" applyAlignment="1">
      <alignment horizontal="left"/>
    </xf>
    <xf numFmtId="164" fontId="1" fillId="0" borderId="0" xfId="0" applyFont="1" applyAlignment="1">
      <alignment/>
    </xf>
    <xf numFmtId="164" fontId="1" fillId="0" borderId="0" xfId="20">
      <alignment/>
      <protection/>
    </xf>
    <xf numFmtId="164" fontId="3" fillId="11" borderId="4" xfId="20" applyFont="1" applyFill="1" applyBorder="1" applyAlignment="1">
      <alignment/>
      <protection/>
    </xf>
    <xf numFmtId="164" fontId="3" fillId="11" borderId="5" xfId="20" applyFont="1" applyFill="1" applyBorder="1" applyAlignment="1">
      <alignment/>
      <protection/>
    </xf>
    <xf numFmtId="164" fontId="3" fillId="2" borderId="0" xfId="20" applyFont="1" applyFill="1" applyBorder="1" applyAlignment="1">
      <alignment/>
      <protection/>
    </xf>
    <xf numFmtId="164" fontId="1" fillId="2" borderId="0" xfId="20" applyFont="1" applyFill="1" applyBorder="1" applyAlignment="1">
      <alignment/>
      <protection/>
    </xf>
    <xf numFmtId="164" fontId="1" fillId="0" borderId="0" xfId="20" applyFont="1" applyAlignment="1">
      <alignment/>
      <protection/>
    </xf>
    <xf numFmtId="164" fontId="6" fillId="0" borderId="0" xfId="20" applyFont="1" applyAlignment="1">
      <alignment/>
      <protection/>
    </xf>
    <xf numFmtId="165" fontId="1" fillId="0" borderId="0" xfId="20" applyNumberFormat="1" applyFont="1" applyAlignment="1">
      <alignment/>
      <protection/>
    </xf>
    <xf numFmtId="164" fontId="1" fillId="0" borderId="6" xfId="20" applyFont="1" applyBorder="1" applyAlignment="1">
      <alignment/>
      <protection/>
    </xf>
    <xf numFmtId="164" fontId="1" fillId="0" borderId="7" xfId="20" applyFont="1" applyBorder="1" applyAlignment="1">
      <alignment/>
      <protection/>
    </xf>
    <xf numFmtId="164" fontId="1" fillId="2" borderId="11" xfId="20" applyFont="1" applyFill="1" applyBorder="1" applyAlignment="1">
      <alignment/>
      <protection/>
    </xf>
    <xf numFmtId="164" fontId="1" fillId="2" borderId="12" xfId="20" applyFont="1" applyFill="1" applyBorder="1" applyAlignment="1">
      <alignment/>
      <protection/>
    </xf>
    <xf numFmtId="164" fontId="1" fillId="2" borderId="13" xfId="20" applyFont="1" applyFill="1" applyBorder="1" applyAlignment="1">
      <alignment/>
      <protection/>
    </xf>
    <xf numFmtId="164" fontId="7" fillId="0" borderId="0" xfId="20" applyFont="1" applyAlignment="1">
      <alignment/>
      <protection/>
    </xf>
    <xf numFmtId="164" fontId="3" fillId="0" borderId="0" xfId="20" applyFont="1" applyAlignment="1">
      <alignment/>
      <protection/>
    </xf>
    <xf numFmtId="164" fontId="3" fillId="0" borderId="14" xfId="20" applyFont="1" applyBorder="1" applyAlignment="1">
      <alignment/>
      <protection/>
    </xf>
    <xf numFmtId="164" fontId="1" fillId="12" borderId="14" xfId="20" applyFont="1" applyFill="1" applyBorder="1" applyAlignment="1">
      <alignment horizontal="center"/>
      <protection/>
    </xf>
    <xf numFmtId="164" fontId="1" fillId="2" borderId="15" xfId="20" applyFont="1" applyFill="1" applyBorder="1" applyAlignment="1">
      <alignment/>
      <protection/>
    </xf>
    <xf numFmtId="164" fontId="1" fillId="13" borderId="14" xfId="20" applyFont="1" applyFill="1" applyBorder="1" applyAlignment="1">
      <alignment/>
      <protection/>
    </xf>
    <xf numFmtId="164" fontId="3" fillId="5" borderId="14" xfId="20" applyFont="1" applyFill="1" applyBorder="1" applyAlignment="1">
      <alignment/>
      <protection/>
    </xf>
    <xf numFmtId="164" fontId="3" fillId="11" borderId="14" xfId="20" applyFont="1" applyFill="1" applyBorder="1" applyAlignment="1">
      <alignment/>
      <protection/>
    </xf>
    <xf numFmtId="164" fontId="3" fillId="11" borderId="16" xfId="20" applyFont="1" applyFill="1" applyBorder="1" applyAlignment="1">
      <alignment/>
      <protection/>
    </xf>
    <xf numFmtId="164" fontId="3" fillId="11" borderId="14" xfId="20" applyFont="1" applyFill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4" fontId="1" fillId="13" borderId="14" xfId="20" applyFont="1" applyFill="1" applyBorder="1" applyAlignment="1">
      <alignment horizontal="center"/>
      <protection/>
    </xf>
    <xf numFmtId="164" fontId="1" fillId="0" borderId="0" xfId="20" applyFont="1" applyAlignment="1">
      <alignment horizontal="left"/>
      <protection/>
    </xf>
    <xf numFmtId="164" fontId="1" fillId="14" borderId="14" xfId="20" applyFont="1" applyFill="1" applyBorder="1" applyAlignment="1">
      <alignment/>
      <protection/>
    </xf>
    <xf numFmtId="164" fontId="1" fillId="15" borderId="14" xfId="20" applyFont="1" applyFill="1" applyBorder="1" applyAlignment="1">
      <alignment horizontal="center"/>
      <protection/>
    </xf>
    <xf numFmtId="164" fontId="1" fillId="14" borderId="16" xfId="20" applyFont="1" applyFill="1" applyBorder="1" applyAlignment="1">
      <alignment horizontal="center"/>
      <protection/>
    </xf>
    <xf numFmtId="164" fontId="1" fillId="14" borderId="14" xfId="20" applyFont="1" applyFill="1" applyBorder="1" applyAlignment="1">
      <alignment horizontal="center"/>
      <protection/>
    </xf>
    <xf numFmtId="164" fontId="1" fillId="16" borderId="14" xfId="20" applyFont="1" applyFill="1" applyBorder="1" applyAlignment="1">
      <alignment/>
      <protection/>
    </xf>
    <xf numFmtId="164" fontId="1" fillId="16" borderId="14" xfId="20" applyFont="1" applyFill="1" applyBorder="1" applyAlignment="1">
      <alignment horizontal="center"/>
      <protection/>
    </xf>
    <xf numFmtId="164" fontId="1" fillId="0" borderId="8" xfId="20" applyFont="1" applyBorder="1" applyAlignment="1">
      <alignment/>
      <protection/>
    </xf>
    <xf numFmtId="164" fontId="1" fillId="0" borderId="9" xfId="20" applyFont="1" applyBorder="1" applyAlignment="1">
      <alignment/>
      <protection/>
    </xf>
    <xf numFmtId="164" fontId="3" fillId="0" borderId="4" xfId="20" applyFont="1" applyBorder="1" applyAlignment="1">
      <alignment/>
      <protection/>
    </xf>
    <xf numFmtId="164" fontId="3" fillId="0" borderId="5" xfId="20" applyFont="1" applyBorder="1" applyAlignment="1">
      <alignment/>
      <protection/>
    </xf>
    <xf numFmtId="164" fontId="0" fillId="0" borderId="0" xfId="0" applyAlignment="1">
      <alignment horizontal="right"/>
    </xf>
    <xf numFmtId="164" fontId="1" fillId="0" borderId="0" xfId="20" applyFont="1">
      <alignment/>
      <protection/>
    </xf>
    <xf numFmtId="164" fontId="0" fillId="0" borderId="0" xfId="0" applyAlignment="1">
      <alignment horizontal="left"/>
    </xf>
    <xf numFmtId="164" fontId="3" fillId="17" borderId="14" xfId="20" applyFont="1" applyFill="1" applyBorder="1" applyAlignment="1">
      <alignment horizontal="center"/>
      <protection/>
    </xf>
    <xf numFmtId="164" fontId="1" fillId="18" borderId="0" xfId="20" applyFont="1" applyFill="1" applyBorder="1" applyAlignment="1">
      <alignment horizontal="center"/>
      <protection/>
    </xf>
    <xf numFmtId="164" fontId="3" fillId="18" borderId="10" xfId="20" applyFont="1" applyFill="1" applyBorder="1" applyAlignment="1">
      <alignment/>
      <protection/>
    </xf>
    <xf numFmtId="164" fontId="1" fillId="19" borderId="10" xfId="20" applyFont="1" applyFill="1" applyBorder="1" applyAlignment="1">
      <alignment/>
      <protection/>
    </xf>
    <xf numFmtId="164" fontId="1" fillId="19" borderId="10" xfId="20" applyFont="1" applyFill="1" applyBorder="1" applyAlignment="1">
      <alignment horizontal="center"/>
      <protection/>
    </xf>
    <xf numFmtId="164" fontId="1" fillId="19" borderId="14" xfId="20" applyFont="1" applyFill="1" applyBorder="1" applyAlignment="1">
      <alignment/>
      <protection/>
    </xf>
    <xf numFmtId="164" fontId="7" fillId="2" borderId="0" xfId="20" applyFont="1" applyFill="1" applyBorder="1" applyAlignment="1">
      <alignment/>
      <protection/>
    </xf>
    <xf numFmtId="164" fontId="7" fillId="0" borderId="8" xfId="20" applyFont="1" applyBorder="1" applyAlignment="1">
      <alignment/>
      <protection/>
    </xf>
    <xf numFmtId="164" fontId="7" fillId="0" borderId="9" xfId="20" applyFont="1" applyBorder="1" applyAlignment="1">
      <alignment/>
      <protection/>
    </xf>
    <xf numFmtId="164" fontId="7" fillId="0" borderId="7" xfId="20" applyFont="1" applyBorder="1" applyAlignment="1">
      <alignment/>
      <protection/>
    </xf>
    <xf numFmtId="164" fontId="4" fillId="0" borderId="7" xfId="20" applyFont="1" applyBorder="1" applyAlignment="1">
      <alignment/>
      <protection/>
    </xf>
    <xf numFmtId="164" fontId="3" fillId="0" borderId="4" xfId="20" applyFont="1" applyFill="1" applyBorder="1" applyAlignment="1">
      <alignment/>
      <protection/>
    </xf>
    <xf numFmtId="164" fontId="3" fillId="0" borderId="5" xfId="20" applyFont="1" applyFill="1" applyBorder="1" applyAlignment="1">
      <alignment/>
      <protection/>
    </xf>
    <xf numFmtId="164" fontId="1" fillId="0" borderId="6" xfId="20" applyFont="1" applyFill="1" applyBorder="1" applyAlignment="1">
      <alignment/>
      <protection/>
    </xf>
    <xf numFmtId="164" fontId="1" fillId="0" borderId="7" xfId="20" applyFont="1" applyFill="1" applyBorder="1" applyAlignment="1">
      <alignment/>
      <protection/>
    </xf>
    <xf numFmtId="164" fontId="7" fillId="0" borderId="0" xfId="20" applyFont="1" applyAlignment="1">
      <alignment/>
      <protection/>
    </xf>
    <xf numFmtId="164" fontId="1" fillId="12" borderId="14" xfId="0" applyFont="1" applyFill="1" applyBorder="1" applyAlignment="1">
      <alignment horizontal="center"/>
    </xf>
    <xf numFmtId="164" fontId="1" fillId="0" borderId="8" xfId="20" applyFont="1" applyFill="1" applyBorder="1" applyAlignment="1">
      <alignment/>
      <protection/>
    </xf>
    <xf numFmtId="164" fontId="1" fillId="0" borderId="9" xfId="20" applyFont="1" applyFill="1" applyBorder="1" applyAlignment="1">
      <alignment/>
      <protection/>
    </xf>
    <xf numFmtId="164" fontId="1" fillId="0" borderId="6" xfId="20" applyFont="1" applyFill="1" applyBorder="1" applyAlignment="1">
      <alignment horizontal="left"/>
      <protection/>
    </xf>
    <xf numFmtId="164" fontId="1" fillId="0" borderId="7" xfId="20" applyFont="1" applyFill="1" applyBorder="1" applyAlignment="1">
      <alignment horizontal="left"/>
      <protection/>
    </xf>
    <xf numFmtId="164" fontId="3" fillId="18" borderId="14" xfId="20" applyFont="1" applyFill="1" applyBorder="1" applyAlignment="1">
      <alignment/>
      <protection/>
    </xf>
    <xf numFmtId="164" fontId="1" fillId="19" borderId="14" xfId="20" applyFont="1" applyFill="1" applyBorder="1" applyAlignment="1">
      <alignment horizontal="center"/>
      <protection/>
    </xf>
    <xf numFmtId="164" fontId="1" fillId="0" borderId="10" xfId="20" applyFont="1" applyFill="1" applyBorder="1" applyAlignment="1">
      <alignment horizontal="left"/>
      <protection/>
    </xf>
    <xf numFmtId="164" fontId="7" fillId="0" borderId="8" xfId="20" applyFont="1" applyFill="1" applyBorder="1" applyAlignment="1">
      <alignment/>
      <protection/>
    </xf>
    <xf numFmtId="164" fontId="7" fillId="0" borderId="9" xfId="20" applyFont="1" applyFill="1" applyBorder="1" applyAlignment="1">
      <alignment/>
      <protection/>
    </xf>
    <xf numFmtId="164" fontId="7" fillId="0" borderId="7" xfId="20" applyFont="1" applyFill="1" applyBorder="1" applyAlignment="1">
      <alignment/>
      <protection/>
    </xf>
    <xf numFmtId="164" fontId="4" fillId="0" borderId="7" xfId="20" applyFont="1" applyFill="1" applyBorder="1" applyAlignment="1">
      <alignment/>
      <protection/>
    </xf>
    <xf numFmtId="164" fontId="1" fillId="0" borderId="0" xfId="0" applyFont="1" applyAlignment="1">
      <alignment horizontal="center"/>
    </xf>
    <xf numFmtId="164" fontId="3" fillId="5" borderId="14" xfId="0" applyFont="1" applyFill="1" applyBorder="1" applyAlignment="1">
      <alignment horizontal="center"/>
    </xf>
    <xf numFmtId="164" fontId="3" fillId="5" borderId="17" xfId="0" applyFont="1" applyFill="1" applyBorder="1" applyAlignment="1">
      <alignment horizontal="center"/>
    </xf>
    <xf numFmtId="164" fontId="1" fillId="8" borderId="14" xfId="0" applyFont="1" applyFill="1" applyBorder="1" applyAlignment="1">
      <alignment horizontal="center"/>
    </xf>
    <xf numFmtId="164" fontId="3" fillId="5" borderId="16" xfId="0" applyFont="1" applyFill="1" applyBorder="1" applyAlignment="1">
      <alignment horizontal="center"/>
    </xf>
    <xf numFmtId="164" fontId="1" fillId="7" borderId="1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1" fillId="20" borderId="14" xfId="0" applyFont="1" applyFill="1" applyBorder="1" applyAlignment="1">
      <alignment horizontal="center"/>
    </xf>
    <xf numFmtId="164" fontId="3" fillId="5" borderId="14" xfId="0" applyFont="1" applyFill="1" applyBorder="1" applyAlignment="1">
      <alignment horizontal="center" wrapText="1"/>
    </xf>
    <xf numFmtId="164" fontId="1" fillId="3" borderId="14" xfId="0" applyFont="1" applyFill="1" applyBorder="1" applyAlignment="1">
      <alignment horizontal="center"/>
    </xf>
    <xf numFmtId="164" fontId="1" fillId="9" borderId="14" xfId="0" applyFont="1" applyFill="1" applyBorder="1" applyAlignment="1">
      <alignment horizontal="center"/>
    </xf>
    <xf numFmtId="164" fontId="1" fillId="6" borderId="14" xfId="0" applyFont="1" applyFill="1" applyBorder="1" applyAlignment="1">
      <alignment horizontal="center"/>
    </xf>
    <xf numFmtId="164" fontId="1" fillId="10" borderId="14" xfId="0" applyFont="1" applyFill="1" applyBorder="1" applyAlignment="1">
      <alignment horizontal="center"/>
    </xf>
    <xf numFmtId="164" fontId="1" fillId="13" borderId="14" xfId="0" applyFont="1" applyFill="1" applyBorder="1" applyAlignment="1">
      <alignment horizontal="center"/>
    </xf>
    <xf numFmtId="164" fontId="1" fillId="5" borderId="14" xfId="0" applyFont="1" applyFill="1" applyBorder="1" applyAlignment="1">
      <alignment horizontal="center"/>
    </xf>
    <xf numFmtId="164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33FF"/>
      <rgbColor rgb="00CC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66FFFF"/>
      <rgbColor rgb="0099CC00"/>
      <rgbColor rgb="00FFCC00"/>
      <rgbColor rgb="00FF950E"/>
      <rgbColor rgb="00FF3333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25"/>
  <sheetViews>
    <sheetView tabSelected="1" workbookViewId="0" topLeftCell="A1">
      <selection activeCell="A1" sqref="A1"/>
    </sheetView>
  </sheetViews>
  <sheetFormatPr defaultColWidth="13.7109375" defaultRowHeight="15" customHeight="1"/>
  <cols>
    <col min="1" max="1" width="22.8515625" style="0" customWidth="1"/>
    <col min="2" max="2" width="25.00390625" style="0" customWidth="1"/>
    <col min="3" max="3" width="1.57421875" style="0" customWidth="1"/>
    <col min="4" max="4" width="22.28125" style="0" customWidth="1"/>
    <col min="5" max="5" width="24.421875" style="0" customWidth="1"/>
    <col min="6" max="6" width="7.421875" style="0" customWidth="1"/>
    <col min="7" max="7" width="22.8515625" style="0" customWidth="1"/>
    <col min="8" max="8" width="25.00390625" style="0" customWidth="1"/>
    <col min="9" max="9" width="1.57421875" style="0" customWidth="1"/>
    <col min="10" max="10" width="22.28125" style="0" customWidth="1"/>
    <col min="11" max="11" width="24.421875" style="0" customWidth="1"/>
    <col min="12" max="26" width="11.00390625" style="1" customWidth="1"/>
    <col min="27" max="16384" width="14.57421875" style="1" customWidth="1"/>
  </cols>
  <sheetData>
    <row r="1" spans="1:26" ht="21.75" customHeight="1">
      <c r="A1" s="2" t="s">
        <v>0</v>
      </c>
      <c r="B1" s="2"/>
      <c r="C1" s="3"/>
      <c r="D1" s="4" t="s">
        <v>1</v>
      </c>
      <c r="E1" s="4"/>
      <c r="F1" s="5"/>
      <c r="G1" s="2" t="s">
        <v>2</v>
      </c>
      <c r="H1" s="2"/>
      <c r="I1" s="3"/>
      <c r="J1" s="4" t="s">
        <v>3</v>
      </c>
      <c r="K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2.75" customHeight="1">
      <c r="A2" s="7" t="s">
        <v>4</v>
      </c>
      <c r="B2" s="8"/>
      <c r="C2" s="5"/>
      <c r="D2" s="7" t="s">
        <v>4</v>
      </c>
      <c r="E2" s="8"/>
      <c r="F2" s="5"/>
      <c r="G2" s="7" t="s">
        <v>4</v>
      </c>
      <c r="H2" s="8"/>
      <c r="I2" s="5"/>
      <c r="J2" s="7" t="s">
        <v>4</v>
      </c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9" t="s">
        <v>5</v>
      </c>
      <c r="B3" s="10" t="s">
        <v>6</v>
      </c>
      <c r="C3" s="5"/>
      <c r="D3" s="9" t="s">
        <v>7</v>
      </c>
      <c r="E3" s="10" t="s">
        <v>8</v>
      </c>
      <c r="F3" s="5"/>
      <c r="G3" s="9" t="s">
        <v>9</v>
      </c>
      <c r="H3" s="10" t="s">
        <v>10</v>
      </c>
      <c r="I3" s="5"/>
      <c r="J3" s="9" t="s">
        <v>11</v>
      </c>
      <c r="K3" s="10" t="s">
        <v>12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>
      <c r="A4" s="11" t="s">
        <v>13</v>
      </c>
      <c r="B4" s="12" t="s">
        <v>14</v>
      </c>
      <c r="C4" s="5"/>
      <c r="D4" s="9" t="s">
        <v>15</v>
      </c>
      <c r="E4" s="10" t="s">
        <v>16</v>
      </c>
      <c r="F4" s="5"/>
      <c r="G4" s="11" t="s">
        <v>17</v>
      </c>
      <c r="H4" s="12" t="s">
        <v>18</v>
      </c>
      <c r="I4" s="5"/>
      <c r="J4" s="9" t="s">
        <v>19</v>
      </c>
      <c r="K4" s="10" t="s">
        <v>20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13" t="s">
        <v>21</v>
      </c>
      <c r="B5" s="14" t="s">
        <v>22</v>
      </c>
      <c r="C5" s="5"/>
      <c r="D5" s="9" t="s">
        <v>23</v>
      </c>
      <c r="E5" s="10" t="s">
        <v>24</v>
      </c>
      <c r="F5" s="5"/>
      <c r="G5" s="13" t="s">
        <v>25</v>
      </c>
      <c r="H5" s="14" t="s">
        <v>26</v>
      </c>
      <c r="I5" s="5"/>
      <c r="J5" s="9" t="s">
        <v>27</v>
      </c>
      <c r="K5" s="10" t="s">
        <v>28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>
      <c r="A6" s="9" t="s">
        <v>29</v>
      </c>
      <c r="B6" s="10" t="s">
        <v>30</v>
      </c>
      <c r="C6" s="5"/>
      <c r="D6" s="15" t="s">
        <v>31</v>
      </c>
      <c r="E6" s="16" t="s">
        <v>32</v>
      </c>
      <c r="F6" s="5"/>
      <c r="G6" s="9" t="s">
        <v>33</v>
      </c>
      <c r="H6" s="10" t="s">
        <v>34</v>
      </c>
      <c r="I6" s="5"/>
      <c r="J6" s="15" t="s">
        <v>35</v>
      </c>
      <c r="K6" s="16" t="s">
        <v>36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9" t="s">
        <v>37</v>
      </c>
      <c r="B7" s="10" t="s">
        <v>38</v>
      </c>
      <c r="C7" s="5"/>
      <c r="D7" s="9" t="s">
        <v>39</v>
      </c>
      <c r="E7" s="10" t="s">
        <v>40</v>
      </c>
      <c r="F7" s="5"/>
      <c r="G7" s="9" t="s">
        <v>41</v>
      </c>
      <c r="H7" s="10" t="s">
        <v>42</v>
      </c>
      <c r="I7" s="5"/>
      <c r="J7" s="9" t="s">
        <v>43</v>
      </c>
      <c r="K7" s="10" t="s">
        <v>44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>
      <c r="A8" s="17" t="s">
        <v>45</v>
      </c>
      <c r="B8" s="18" t="s">
        <v>46</v>
      </c>
      <c r="C8" s="5"/>
      <c r="D8" s="9" t="s">
        <v>47</v>
      </c>
      <c r="E8" s="10" t="s">
        <v>48</v>
      </c>
      <c r="F8" s="5"/>
      <c r="G8" s="17" t="s">
        <v>49</v>
      </c>
      <c r="H8" s="18" t="s">
        <v>50</v>
      </c>
      <c r="I8" s="5"/>
      <c r="J8" s="9" t="s">
        <v>51</v>
      </c>
      <c r="K8" s="10" t="s">
        <v>52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>
      <c r="A9" s="19" t="s">
        <v>53</v>
      </c>
      <c r="B9" s="20" t="s">
        <v>54</v>
      </c>
      <c r="C9" s="5"/>
      <c r="D9" s="21" t="s">
        <v>55</v>
      </c>
      <c r="E9" s="22" t="s">
        <v>56</v>
      </c>
      <c r="F9" s="5"/>
      <c r="G9" s="19" t="s">
        <v>57</v>
      </c>
      <c r="H9" s="20" t="s">
        <v>58</v>
      </c>
      <c r="I9" s="5"/>
      <c r="J9" s="21" t="s">
        <v>59</v>
      </c>
      <c r="K9" s="22" t="s">
        <v>60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>
      <c r="A10" s="9" t="s">
        <v>61</v>
      </c>
      <c r="B10" s="10" t="s">
        <v>62</v>
      </c>
      <c r="C10" s="5"/>
      <c r="D10" s="23" t="s">
        <v>63</v>
      </c>
      <c r="E10" s="24" t="s">
        <v>64</v>
      </c>
      <c r="F10" s="5"/>
      <c r="G10" s="9" t="s">
        <v>65</v>
      </c>
      <c r="H10" s="10" t="s">
        <v>66</v>
      </c>
      <c r="I10" s="5"/>
      <c r="J10" s="23" t="s">
        <v>67</v>
      </c>
      <c r="K10" s="24" t="s">
        <v>68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>
      <c r="A11" s="9" t="s">
        <v>69</v>
      </c>
      <c r="B11" s="10" t="s">
        <v>70</v>
      </c>
      <c r="C11" s="5"/>
      <c r="D11" s="25" t="s">
        <v>71</v>
      </c>
      <c r="E11" s="26" t="s">
        <v>72</v>
      </c>
      <c r="F11" s="5"/>
      <c r="G11" s="9" t="s">
        <v>73</v>
      </c>
      <c r="H11" s="10" t="s">
        <v>74</v>
      </c>
      <c r="I11" s="5"/>
      <c r="J11" s="25" t="s">
        <v>75</v>
      </c>
      <c r="K11" s="26" t="s">
        <v>76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>
      <c r="A12" s="27"/>
      <c r="B12" s="28"/>
      <c r="C12" s="5"/>
      <c r="D12" s="27"/>
      <c r="E12" s="28"/>
      <c r="F12" s="5"/>
      <c r="G12" s="27"/>
      <c r="H12" s="28"/>
      <c r="I12" s="5"/>
      <c r="J12" s="27"/>
      <c r="K12" s="2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>
      <c r="A13" s="7" t="s">
        <v>77</v>
      </c>
      <c r="B13" s="8"/>
      <c r="C13" s="5"/>
      <c r="D13" s="7" t="s">
        <v>77</v>
      </c>
      <c r="E13" s="8"/>
      <c r="F13" s="5"/>
      <c r="G13" s="7" t="s">
        <v>77</v>
      </c>
      <c r="H13" s="8"/>
      <c r="I13" s="5"/>
      <c r="J13" s="7" t="s">
        <v>77</v>
      </c>
      <c r="K13" s="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>
      <c r="A14" s="9" t="s">
        <v>78</v>
      </c>
      <c r="B14" s="10" t="s">
        <v>79</v>
      </c>
      <c r="C14" s="5"/>
      <c r="D14" s="23" t="s">
        <v>80</v>
      </c>
      <c r="E14" s="24" t="s">
        <v>81</v>
      </c>
      <c r="F14" s="5"/>
      <c r="G14" s="9" t="s">
        <v>82</v>
      </c>
      <c r="H14" s="10" t="s">
        <v>83</v>
      </c>
      <c r="I14" s="5"/>
      <c r="J14" s="23" t="s">
        <v>84</v>
      </c>
      <c r="K14" s="24" t="s">
        <v>85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>
      <c r="A15" s="15" t="s">
        <v>5</v>
      </c>
      <c r="B15" s="16" t="s">
        <v>86</v>
      </c>
      <c r="C15" s="5"/>
      <c r="D15" s="17" t="s">
        <v>7</v>
      </c>
      <c r="E15" s="18" t="s">
        <v>87</v>
      </c>
      <c r="F15" s="5"/>
      <c r="G15" s="15" t="s">
        <v>9</v>
      </c>
      <c r="H15" s="16" t="s">
        <v>88</v>
      </c>
      <c r="I15" s="5"/>
      <c r="J15" s="17" t="s">
        <v>11</v>
      </c>
      <c r="K15" s="18" t="s">
        <v>89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>
      <c r="A16" s="21" t="s">
        <v>90</v>
      </c>
      <c r="B16" s="22" t="s">
        <v>14</v>
      </c>
      <c r="C16" s="5"/>
      <c r="D16" s="25" t="s">
        <v>91</v>
      </c>
      <c r="E16" s="26" t="s">
        <v>16</v>
      </c>
      <c r="F16" s="5"/>
      <c r="G16" s="21" t="s">
        <v>92</v>
      </c>
      <c r="H16" s="22" t="s">
        <v>18</v>
      </c>
      <c r="I16" s="5"/>
      <c r="J16" s="25" t="s">
        <v>93</v>
      </c>
      <c r="K16" s="26" t="s">
        <v>20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>
      <c r="A17" s="9" t="s">
        <v>69</v>
      </c>
      <c r="B17" s="10" t="s">
        <v>94</v>
      </c>
      <c r="C17" s="5"/>
      <c r="D17" s="9" t="s">
        <v>71</v>
      </c>
      <c r="E17" s="10" t="s">
        <v>95</v>
      </c>
      <c r="F17" s="5"/>
      <c r="G17" s="9" t="s">
        <v>73</v>
      </c>
      <c r="H17" s="10" t="s">
        <v>96</v>
      </c>
      <c r="I17" s="5"/>
      <c r="J17" s="9" t="s">
        <v>75</v>
      </c>
      <c r="K17" s="10" t="s">
        <v>97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>
      <c r="A18" s="9" t="s">
        <v>98</v>
      </c>
      <c r="B18" s="10" t="s">
        <v>30</v>
      </c>
      <c r="C18" s="5"/>
      <c r="D18" s="9" t="s">
        <v>99</v>
      </c>
      <c r="E18" s="10" t="s">
        <v>32</v>
      </c>
      <c r="F18" s="5"/>
      <c r="G18" s="9" t="s">
        <v>100</v>
      </c>
      <c r="H18" s="10" t="s">
        <v>34</v>
      </c>
      <c r="I18" s="5"/>
      <c r="J18" s="9" t="s">
        <v>101</v>
      </c>
      <c r="K18" s="10" t="s">
        <v>36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>
      <c r="A19" s="19" t="s">
        <v>61</v>
      </c>
      <c r="B19" s="20" t="s">
        <v>102</v>
      </c>
      <c r="C19" s="5"/>
      <c r="D19" s="9" t="s">
        <v>63</v>
      </c>
      <c r="E19" s="10" t="s">
        <v>103</v>
      </c>
      <c r="F19" s="5"/>
      <c r="G19" s="19" t="s">
        <v>65</v>
      </c>
      <c r="H19" s="20" t="s">
        <v>104</v>
      </c>
      <c r="I19" s="5"/>
      <c r="J19" s="9" t="s">
        <v>67</v>
      </c>
      <c r="K19" s="10" t="s">
        <v>105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>
      <c r="A20" s="9" t="s">
        <v>106</v>
      </c>
      <c r="B20" s="10" t="s">
        <v>46</v>
      </c>
      <c r="C20" s="5"/>
      <c r="D20" s="29" t="s">
        <v>107</v>
      </c>
      <c r="E20" s="30" t="s">
        <v>48</v>
      </c>
      <c r="F20" s="5"/>
      <c r="G20" s="9" t="s">
        <v>108</v>
      </c>
      <c r="H20" s="10" t="s">
        <v>50</v>
      </c>
      <c r="I20" s="5"/>
      <c r="J20" s="29" t="s">
        <v>109</v>
      </c>
      <c r="K20" s="30" t="s">
        <v>52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>
      <c r="A21" s="9" t="s">
        <v>110</v>
      </c>
      <c r="B21" s="10" t="s">
        <v>111</v>
      </c>
      <c r="C21" s="5"/>
      <c r="D21" s="9" t="s">
        <v>112</v>
      </c>
      <c r="E21" s="10" t="s">
        <v>113</v>
      </c>
      <c r="F21" s="5"/>
      <c r="G21" s="9" t="s">
        <v>114</v>
      </c>
      <c r="H21" s="10" t="s">
        <v>115</v>
      </c>
      <c r="I21" s="5"/>
      <c r="J21" s="9" t="s">
        <v>116</v>
      </c>
      <c r="K21" s="10" t="s">
        <v>117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>
      <c r="A22" s="9" t="s">
        <v>118</v>
      </c>
      <c r="B22" s="10" t="s">
        <v>119</v>
      </c>
      <c r="C22" s="5"/>
      <c r="D22" s="9" t="s">
        <v>120</v>
      </c>
      <c r="E22" s="10" t="s">
        <v>121</v>
      </c>
      <c r="F22" s="5"/>
      <c r="G22" s="9" t="s">
        <v>122</v>
      </c>
      <c r="H22" s="10" t="s">
        <v>123</v>
      </c>
      <c r="I22" s="5"/>
      <c r="J22" s="9" t="s">
        <v>124</v>
      </c>
      <c r="K22" s="10" t="s">
        <v>125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>
      <c r="A23" s="27"/>
      <c r="B23" s="28"/>
      <c r="C23" s="5"/>
      <c r="D23" s="27"/>
      <c r="E23" s="28"/>
      <c r="F23" s="5"/>
      <c r="G23" s="27"/>
      <c r="H23" s="28"/>
      <c r="I23" s="5"/>
      <c r="J23" s="27"/>
      <c r="K23" s="2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>
      <c r="A24" s="7" t="s">
        <v>126</v>
      </c>
      <c r="B24" s="8"/>
      <c r="C24" s="5"/>
      <c r="D24" s="7" t="s">
        <v>126</v>
      </c>
      <c r="E24" s="8"/>
      <c r="F24" s="5"/>
      <c r="G24" s="7" t="s">
        <v>126</v>
      </c>
      <c r="H24" s="8"/>
      <c r="I24" s="5"/>
      <c r="J24" s="7" t="s">
        <v>126</v>
      </c>
      <c r="K24" s="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>
      <c r="A25" s="9" t="s">
        <v>13</v>
      </c>
      <c r="B25" s="10" t="s">
        <v>127</v>
      </c>
      <c r="C25" s="5"/>
      <c r="D25" s="9" t="s">
        <v>15</v>
      </c>
      <c r="E25" s="10" t="s">
        <v>128</v>
      </c>
      <c r="F25" s="5"/>
      <c r="G25" s="9" t="s">
        <v>17</v>
      </c>
      <c r="H25" s="10" t="s">
        <v>129</v>
      </c>
      <c r="I25" s="5"/>
      <c r="J25" s="9" t="s">
        <v>19</v>
      </c>
      <c r="K25" s="10" t="s">
        <v>130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>
      <c r="A26" s="13" t="s">
        <v>131</v>
      </c>
      <c r="B26" s="14" t="s">
        <v>86</v>
      </c>
      <c r="C26" s="5"/>
      <c r="D26" s="9" t="s">
        <v>132</v>
      </c>
      <c r="E26" s="10" t="s">
        <v>87</v>
      </c>
      <c r="F26" s="5"/>
      <c r="G26" s="13" t="s">
        <v>133</v>
      </c>
      <c r="H26" s="14" t="s">
        <v>88</v>
      </c>
      <c r="I26" s="5"/>
      <c r="J26" s="9" t="s">
        <v>134</v>
      </c>
      <c r="K26" s="10" t="s">
        <v>89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>
      <c r="A27" s="9" t="s">
        <v>78</v>
      </c>
      <c r="B27" s="10" t="s">
        <v>22</v>
      </c>
      <c r="C27" s="5"/>
      <c r="D27" s="9" t="s">
        <v>80</v>
      </c>
      <c r="E27" s="10" t="s">
        <v>24</v>
      </c>
      <c r="F27" s="5"/>
      <c r="G27" s="9" t="s">
        <v>82</v>
      </c>
      <c r="H27" s="10" t="s">
        <v>26</v>
      </c>
      <c r="I27" s="5"/>
      <c r="J27" s="9" t="s">
        <v>84</v>
      </c>
      <c r="K27" s="10" t="s">
        <v>28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>
      <c r="A28" s="9" t="s">
        <v>135</v>
      </c>
      <c r="B28" s="10" t="s">
        <v>94</v>
      </c>
      <c r="C28" s="5"/>
      <c r="D28" s="23" t="s">
        <v>136</v>
      </c>
      <c r="E28" s="24" t="s">
        <v>95</v>
      </c>
      <c r="F28" s="5"/>
      <c r="G28" s="9" t="s">
        <v>137</v>
      </c>
      <c r="H28" s="10" t="s">
        <v>96</v>
      </c>
      <c r="I28" s="5"/>
      <c r="J28" s="23" t="s">
        <v>138</v>
      </c>
      <c r="K28" s="24" t="s">
        <v>97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>
      <c r="A29" s="25" t="s">
        <v>118</v>
      </c>
      <c r="B29" s="26" t="s">
        <v>38</v>
      </c>
      <c r="C29" s="5"/>
      <c r="D29" s="9" t="s">
        <v>120</v>
      </c>
      <c r="E29" s="10" t="s">
        <v>40</v>
      </c>
      <c r="F29" s="5"/>
      <c r="G29" s="25" t="s">
        <v>122</v>
      </c>
      <c r="H29" s="26" t="s">
        <v>42</v>
      </c>
      <c r="I29" s="5"/>
      <c r="J29" s="9" t="s">
        <v>124</v>
      </c>
      <c r="K29" s="10" t="s">
        <v>44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>
      <c r="A30" s="19" t="s">
        <v>139</v>
      </c>
      <c r="B30" s="20" t="s">
        <v>102</v>
      </c>
      <c r="C30" s="5"/>
      <c r="D30" s="9" t="s">
        <v>140</v>
      </c>
      <c r="E30" s="10" t="s">
        <v>103</v>
      </c>
      <c r="F30" s="5"/>
      <c r="G30" s="19" t="s">
        <v>141</v>
      </c>
      <c r="H30" s="20" t="s">
        <v>104</v>
      </c>
      <c r="I30" s="5"/>
      <c r="J30" s="9" t="s">
        <v>142</v>
      </c>
      <c r="K30" s="10" t="s">
        <v>105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>
      <c r="A31" s="9" t="s">
        <v>110</v>
      </c>
      <c r="B31" s="10" t="s">
        <v>54</v>
      </c>
      <c r="C31" s="5"/>
      <c r="D31" s="9" t="s">
        <v>112</v>
      </c>
      <c r="E31" s="10" t="s">
        <v>56</v>
      </c>
      <c r="F31" s="5"/>
      <c r="G31" s="9" t="s">
        <v>114</v>
      </c>
      <c r="H31" s="10" t="s">
        <v>58</v>
      </c>
      <c r="I31" s="5"/>
      <c r="J31" s="9" t="s">
        <v>116</v>
      </c>
      <c r="K31" s="10" t="s">
        <v>60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>
      <c r="A32" s="9" t="s">
        <v>45</v>
      </c>
      <c r="B32" s="10" t="s">
        <v>143</v>
      </c>
      <c r="C32" s="5"/>
      <c r="D32" s="15" t="s">
        <v>47</v>
      </c>
      <c r="E32" s="16" t="s">
        <v>144</v>
      </c>
      <c r="F32" s="5"/>
      <c r="G32" s="9" t="s">
        <v>49</v>
      </c>
      <c r="H32" s="10" t="s">
        <v>145</v>
      </c>
      <c r="I32" s="5"/>
      <c r="J32" s="15" t="s">
        <v>51</v>
      </c>
      <c r="K32" s="16" t="s">
        <v>146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>
      <c r="A33" s="9" t="s">
        <v>29</v>
      </c>
      <c r="B33" s="10" t="s">
        <v>147</v>
      </c>
      <c r="C33" s="5"/>
      <c r="D33" s="31" t="s">
        <v>31</v>
      </c>
      <c r="E33" s="32" t="s">
        <v>148</v>
      </c>
      <c r="F33" s="5"/>
      <c r="G33" s="9" t="s">
        <v>33</v>
      </c>
      <c r="H33" s="10" t="s">
        <v>149</v>
      </c>
      <c r="I33" s="5"/>
      <c r="J33" s="31" t="s">
        <v>35</v>
      </c>
      <c r="K33" s="32" t="s">
        <v>150</v>
      </c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>
      <c r="A34" s="27"/>
      <c r="B34" s="28"/>
      <c r="C34" s="5"/>
      <c r="D34" s="27"/>
      <c r="E34" s="28"/>
      <c r="F34" s="5"/>
      <c r="G34" s="27"/>
      <c r="H34" s="28"/>
      <c r="I34" s="5"/>
      <c r="J34" s="27"/>
      <c r="K34" s="2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>
      <c r="A35" s="7" t="s">
        <v>151</v>
      </c>
      <c r="B35" s="8"/>
      <c r="C35" s="5"/>
      <c r="D35" s="7" t="s">
        <v>151</v>
      </c>
      <c r="E35" s="8"/>
      <c r="F35" s="5"/>
      <c r="G35" s="7" t="s">
        <v>151</v>
      </c>
      <c r="H35" s="8"/>
      <c r="I35" s="5"/>
      <c r="J35" s="7" t="s">
        <v>151</v>
      </c>
      <c r="K35" s="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>
      <c r="A36" s="33" t="s">
        <v>53</v>
      </c>
      <c r="B36" s="34" t="s">
        <v>127</v>
      </c>
      <c r="C36" s="5"/>
      <c r="D36" s="35" t="s">
        <v>55</v>
      </c>
      <c r="E36" s="35" t="s">
        <v>128</v>
      </c>
      <c r="F36" s="5"/>
      <c r="G36" s="33" t="s">
        <v>57</v>
      </c>
      <c r="H36" s="34" t="s">
        <v>129</v>
      </c>
      <c r="I36" s="5"/>
      <c r="J36" s="35" t="s">
        <v>59</v>
      </c>
      <c r="K36" s="35" t="s">
        <v>130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>
      <c r="A37" s="15" t="s">
        <v>139</v>
      </c>
      <c r="B37" s="16" t="s">
        <v>79</v>
      </c>
      <c r="C37" s="5"/>
      <c r="D37" s="9" t="s">
        <v>140</v>
      </c>
      <c r="E37" s="10" t="s">
        <v>81</v>
      </c>
      <c r="F37" s="5"/>
      <c r="G37" s="15" t="s">
        <v>141</v>
      </c>
      <c r="H37" s="16" t="s">
        <v>83</v>
      </c>
      <c r="I37" s="5"/>
      <c r="J37" s="9" t="s">
        <v>142</v>
      </c>
      <c r="K37" s="10" t="s">
        <v>85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>
      <c r="A38" s="9" t="s">
        <v>106</v>
      </c>
      <c r="B38" s="10" t="s">
        <v>6</v>
      </c>
      <c r="C38" s="5"/>
      <c r="D38" s="9" t="s">
        <v>107</v>
      </c>
      <c r="E38" s="10" t="s">
        <v>8</v>
      </c>
      <c r="F38" s="5"/>
      <c r="G38" s="9" t="s">
        <v>108</v>
      </c>
      <c r="H38" s="10" t="s">
        <v>10</v>
      </c>
      <c r="I38" s="5"/>
      <c r="J38" s="9" t="s">
        <v>109</v>
      </c>
      <c r="K38" s="10" t="s">
        <v>12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>
      <c r="A39" s="21" t="s">
        <v>21</v>
      </c>
      <c r="B39" s="22" t="s">
        <v>94</v>
      </c>
      <c r="C39" s="5"/>
      <c r="D39" s="9" t="s">
        <v>23</v>
      </c>
      <c r="E39" s="10" t="s">
        <v>95</v>
      </c>
      <c r="F39" s="5"/>
      <c r="G39" s="21" t="s">
        <v>25</v>
      </c>
      <c r="H39" s="22" t="s">
        <v>96</v>
      </c>
      <c r="I39" s="5"/>
      <c r="J39" s="9" t="s">
        <v>27</v>
      </c>
      <c r="K39" s="10" t="s">
        <v>97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>
      <c r="A40" s="9" t="s">
        <v>131</v>
      </c>
      <c r="B40" s="10" t="s">
        <v>30</v>
      </c>
      <c r="C40" s="5"/>
      <c r="D40" s="9" t="s">
        <v>132</v>
      </c>
      <c r="E40" s="10" t="s">
        <v>32</v>
      </c>
      <c r="F40" s="5"/>
      <c r="G40" s="9" t="s">
        <v>133</v>
      </c>
      <c r="H40" s="10" t="s">
        <v>34</v>
      </c>
      <c r="I40" s="5"/>
      <c r="J40" s="9" t="s">
        <v>134</v>
      </c>
      <c r="K40" s="10" t="s">
        <v>36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>
      <c r="A41" s="9" t="s">
        <v>90</v>
      </c>
      <c r="B41" s="10" t="s">
        <v>38</v>
      </c>
      <c r="C41" s="5"/>
      <c r="D41" s="17" t="s">
        <v>91</v>
      </c>
      <c r="E41" s="18" t="s">
        <v>40</v>
      </c>
      <c r="F41" s="5"/>
      <c r="G41" s="9" t="s">
        <v>92</v>
      </c>
      <c r="H41" s="10" t="s">
        <v>42</v>
      </c>
      <c r="I41" s="5"/>
      <c r="J41" s="17" t="s">
        <v>93</v>
      </c>
      <c r="K41" s="18" t="s">
        <v>44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>
      <c r="A42" s="19" t="s">
        <v>69</v>
      </c>
      <c r="B42" s="20" t="s">
        <v>143</v>
      </c>
      <c r="C42" s="5"/>
      <c r="D42" s="9" t="s">
        <v>71</v>
      </c>
      <c r="E42" s="10" t="s">
        <v>144</v>
      </c>
      <c r="F42" s="5"/>
      <c r="G42" s="19" t="s">
        <v>73</v>
      </c>
      <c r="H42" s="20" t="s">
        <v>145</v>
      </c>
      <c r="I42" s="5"/>
      <c r="J42" s="9" t="s">
        <v>75</v>
      </c>
      <c r="K42" s="10" t="s">
        <v>146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9" t="s">
        <v>29</v>
      </c>
      <c r="B43" s="10" t="s">
        <v>111</v>
      </c>
      <c r="C43" s="5"/>
      <c r="D43" s="9" t="s">
        <v>31</v>
      </c>
      <c r="E43" s="10" t="s">
        <v>113</v>
      </c>
      <c r="F43" s="5"/>
      <c r="G43" s="9" t="s">
        <v>33</v>
      </c>
      <c r="H43" s="10" t="s">
        <v>115</v>
      </c>
      <c r="I43" s="5"/>
      <c r="J43" s="9" t="s">
        <v>35</v>
      </c>
      <c r="K43" s="10" t="s">
        <v>117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9" t="s">
        <v>118</v>
      </c>
      <c r="B44" s="10" t="s">
        <v>62</v>
      </c>
      <c r="C44" s="5"/>
      <c r="D44" s="25" t="s">
        <v>120</v>
      </c>
      <c r="E44" s="26" t="s">
        <v>64</v>
      </c>
      <c r="F44" s="5"/>
      <c r="G44" s="9" t="s">
        <v>122</v>
      </c>
      <c r="H44" s="10" t="s">
        <v>66</v>
      </c>
      <c r="I44" s="5"/>
      <c r="J44" s="25" t="s">
        <v>124</v>
      </c>
      <c r="K44" s="26" t="s">
        <v>68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27"/>
      <c r="B45" s="28"/>
      <c r="C45" s="5"/>
      <c r="D45" s="27"/>
      <c r="E45" s="28"/>
      <c r="F45" s="5"/>
      <c r="G45" s="27"/>
      <c r="H45" s="28"/>
      <c r="I45" s="5"/>
      <c r="J45" s="27"/>
      <c r="K45" s="28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7" t="s">
        <v>152</v>
      </c>
      <c r="B46" s="8"/>
      <c r="C46" s="5"/>
      <c r="D46" s="7" t="s">
        <v>152</v>
      </c>
      <c r="E46" s="8"/>
      <c r="F46" s="5"/>
      <c r="G46" s="7" t="s">
        <v>152</v>
      </c>
      <c r="H46" s="8"/>
      <c r="I46" s="5"/>
      <c r="J46" s="7" t="s">
        <v>152</v>
      </c>
      <c r="K46" s="8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9" t="s">
        <v>131</v>
      </c>
      <c r="B47" s="10" t="s">
        <v>6</v>
      </c>
      <c r="C47" s="5"/>
      <c r="D47" s="9" t="s">
        <v>132</v>
      </c>
      <c r="E47" s="10" t="s">
        <v>8</v>
      </c>
      <c r="F47" s="5"/>
      <c r="G47" s="9" t="s">
        <v>133</v>
      </c>
      <c r="H47" s="10" t="s">
        <v>10</v>
      </c>
      <c r="I47" s="5"/>
      <c r="J47" s="9" t="s">
        <v>134</v>
      </c>
      <c r="K47" s="10" t="s">
        <v>12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9" t="s">
        <v>90</v>
      </c>
      <c r="B48" s="10" t="s">
        <v>94</v>
      </c>
      <c r="C48" s="5"/>
      <c r="D48" s="23" t="s">
        <v>91</v>
      </c>
      <c r="E48" s="24" t="s">
        <v>95</v>
      </c>
      <c r="F48" s="5"/>
      <c r="G48" s="9" t="s">
        <v>92</v>
      </c>
      <c r="H48" s="10" t="s">
        <v>96</v>
      </c>
      <c r="I48" s="5"/>
      <c r="J48" s="23" t="s">
        <v>93</v>
      </c>
      <c r="K48" s="24" t="s">
        <v>97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9" t="s">
        <v>5</v>
      </c>
      <c r="B49" s="10" t="s">
        <v>30</v>
      </c>
      <c r="C49" s="5"/>
      <c r="D49" s="9" t="s">
        <v>7</v>
      </c>
      <c r="E49" s="10" t="s">
        <v>32</v>
      </c>
      <c r="F49" s="5"/>
      <c r="G49" s="9" t="s">
        <v>9</v>
      </c>
      <c r="H49" s="10" t="s">
        <v>34</v>
      </c>
      <c r="I49" s="5"/>
      <c r="J49" s="9" t="s">
        <v>11</v>
      </c>
      <c r="K49" s="10" t="s">
        <v>36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19" t="s">
        <v>13</v>
      </c>
      <c r="B50" s="20" t="s">
        <v>38</v>
      </c>
      <c r="C50" s="5"/>
      <c r="D50" s="15" t="s">
        <v>15</v>
      </c>
      <c r="E50" s="16" t="s">
        <v>40</v>
      </c>
      <c r="F50" s="5"/>
      <c r="G50" s="19" t="s">
        <v>17</v>
      </c>
      <c r="H50" s="20" t="s">
        <v>42</v>
      </c>
      <c r="I50" s="5"/>
      <c r="J50" s="15" t="s">
        <v>19</v>
      </c>
      <c r="K50" s="16" t="s">
        <v>44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13" t="s">
        <v>21</v>
      </c>
      <c r="B51" s="14" t="s">
        <v>102</v>
      </c>
      <c r="C51" s="5"/>
      <c r="D51" s="17" t="s">
        <v>23</v>
      </c>
      <c r="E51" s="18" t="s">
        <v>103</v>
      </c>
      <c r="F51" s="5"/>
      <c r="G51" s="13" t="s">
        <v>25</v>
      </c>
      <c r="H51" s="14" t="s">
        <v>104</v>
      </c>
      <c r="I51" s="5"/>
      <c r="J51" s="17" t="s">
        <v>27</v>
      </c>
      <c r="K51" s="18" t="s">
        <v>105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9" t="s">
        <v>61</v>
      </c>
      <c r="B52" s="10" t="s">
        <v>46</v>
      </c>
      <c r="C52" s="5"/>
      <c r="D52" s="9" t="s">
        <v>63</v>
      </c>
      <c r="E52" s="10" t="s">
        <v>48</v>
      </c>
      <c r="F52" s="5"/>
      <c r="G52" s="9" t="s">
        <v>65</v>
      </c>
      <c r="H52" s="10" t="s">
        <v>50</v>
      </c>
      <c r="I52" s="5"/>
      <c r="J52" s="9" t="s">
        <v>67</v>
      </c>
      <c r="K52" s="10" t="s">
        <v>52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25" t="s">
        <v>69</v>
      </c>
      <c r="B53" s="26" t="s">
        <v>54</v>
      </c>
      <c r="C53" s="5"/>
      <c r="D53" s="9" t="s">
        <v>71</v>
      </c>
      <c r="E53" s="10" t="s">
        <v>56</v>
      </c>
      <c r="F53" s="5"/>
      <c r="G53" s="25" t="s">
        <v>73</v>
      </c>
      <c r="H53" s="26" t="s">
        <v>58</v>
      </c>
      <c r="I53" s="5"/>
      <c r="J53" s="9" t="s">
        <v>75</v>
      </c>
      <c r="K53" s="10" t="s">
        <v>60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11" t="s">
        <v>118</v>
      </c>
      <c r="B54" s="12" t="s">
        <v>111</v>
      </c>
      <c r="C54" s="5"/>
      <c r="D54" s="9" t="s">
        <v>120</v>
      </c>
      <c r="E54" s="10" t="s">
        <v>113</v>
      </c>
      <c r="F54" s="5"/>
      <c r="G54" s="11" t="s">
        <v>122</v>
      </c>
      <c r="H54" s="12" t="s">
        <v>115</v>
      </c>
      <c r="I54" s="5"/>
      <c r="J54" s="9" t="s">
        <v>124</v>
      </c>
      <c r="K54" s="10" t="s">
        <v>117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9" t="s">
        <v>110</v>
      </c>
      <c r="B55" s="10" t="s">
        <v>119</v>
      </c>
      <c r="C55" s="5"/>
      <c r="D55" s="9" t="s">
        <v>112</v>
      </c>
      <c r="E55" s="10" t="s">
        <v>121</v>
      </c>
      <c r="F55" s="5"/>
      <c r="G55" s="9" t="s">
        <v>114</v>
      </c>
      <c r="H55" s="10" t="s">
        <v>123</v>
      </c>
      <c r="I55" s="5"/>
      <c r="J55" s="9" t="s">
        <v>116</v>
      </c>
      <c r="K55" s="10" t="s">
        <v>125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27"/>
      <c r="B56" s="28"/>
      <c r="C56" s="5"/>
      <c r="D56" s="27"/>
      <c r="E56" s="28"/>
      <c r="F56" s="5"/>
      <c r="G56" s="27"/>
      <c r="H56" s="28"/>
      <c r="I56" s="5"/>
      <c r="J56" s="27"/>
      <c r="K56" s="28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7" t="s">
        <v>153</v>
      </c>
      <c r="B57" s="8"/>
      <c r="C57" s="5"/>
      <c r="D57" s="7" t="s">
        <v>153</v>
      </c>
      <c r="E57" s="8"/>
      <c r="F57" s="5"/>
      <c r="G57" s="7" t="s">
        <v>153</v>
      </c>
      <c r="H57" s="8"/>
      <c r="I57" s="5"/>
      <c r="J57" s="7" t="s">
        <v>153</v>
      </c>
      <c r="K57" s="8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19" t="s">
        <v>98</v>
      </c>
      <c r="B58" s="20" t="s">
        <v>127</v>
      </c>
      <c r="C58" s="5"/>
      <c r="D58" s="9" t="s">
        <v>99</v>
      </c>
      <c r="E58" s="10" t="s">
        <v>128</v>
      </c>
      <c r="F58" s="5"/>
      <c r="G58" s="19" t="s">
        <v>100</v>
      </c>
      <c r="H58" s="20" t="s">
        <v>129</v>
      </c>
      <c r="I58" s="5"/>
      <c r="J58" s="9" t="s">
        <v>101</v>
      </c>
      <c r="K58" s="10" t="s">
        <v>130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23" t="s">
        <v>21</v>
      </c>
      <c r="B59" s="24" t="s">
        <v>79</v>
      </c>
      <c r="C59" s="5"/>
      <c r="D59" s="9" t="s">
        <v>23</v>
      </c>
      <c r="E59" s="10" t="s">
        <v>81</v>
      </c>
      <c r="F59" s="5"/>
      <c r="G59" s="23" t="s">
        <v>25</v>
      </c>
      <c r="H59" s="24" t="s">
        <v>83</v>
      </c>
      <c r="I59" s="5"/>
      <c r="J59" s="9" t="s">
        <v>27</v>
      </c>
      <c r="K59" s="10" t="s">
        <v>85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9" t="s">
        <v>131</v>
      </c>
      <c r="B60" s="10" t="s">
        <v>94</v>
      </c>
      <c r="C60" s="5"/>
      <c r="D60" s="9" t="s">
        <v>132</v>
      </c>
      <c r="E60" s="10" t="s">
        <v>95</v>
      </c>
      <c r="F60" s="5"/>
      <c r="G60" s="9" t="s">
        <v>133</v>
      </c>
      <c r="H60" s="10" t="s">
        <v>96</v>
      </c>
      <c r="I60" s="5"/>
      <c r="J60" s="9" t="s">
        <v>134</v>
      </c>
      <c r="K60" s="10" t="s">
        <v>97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9" t="s">
        <v>78</v>
      </c>
      <c r="B61" s="10" t="s">
        <v>30</v>
      </c>
      <c r="C61" s="5"/>
      <c r="D61" s="17" t="s">
        <v>80</v>
      </c>
      <c r="E61" s="18" t="s">
        <v>32</v>
      </c>
      <c r="F61" s="5"/>
      <c r="G61" s="9" t="s">
        <v>82</v>
      </c>
      <c r="H61" s="10" t="s">
        <v>34</v>
      </c>
      <c r="I61" s="5"/>
      <c r="J61" s="17" t="s">
        <v>84</v>
      </c>
      <c r="K61" s="18" t="s">
        <v>36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36" t="s">
        <v>90</v>
      </c>
      <c r="B62" s="37" t="s">
        <v>54</v>
      </c>
      <c r="C62" s="5"/>
      <c r="D62" s="9" t="s">
        <v>91</v>
      </c>
      <c r="E62" s="10" t="s">
        <v>56</v>
      </c>
      <c r="F62" s="5"/>
      <c r="G62" s="36" t="s">
        <v>92</v>
      </c>
      <c r="H62" s="37" t="s">
        <v>58</v>
      </c>
      <c r="I62" s="5"/>
      <c r="J62" s="9" t="s">
        <v>93</v>
      </c>
      <c r="K62" s="10" t="s">
        <v>60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11" t="s">
        <v>29</v>
      </c>
      <c r="B63" s="12" t="s">
        <v>143</v>
      </c>
      <c r="C63" s="5"/>
      <c r="D63" s="9" t="s">
        <v>31</v>
      </c>
      <c r="E63" s="10" t="s">
        <v>144</v>
      </c>
      <c r="F63" s="5"/>
      <c r="G63" s="11" t="s">
        <v>33</v>
      </c>
      <c r="H63" s="12" t="s">
        <v>145</v>
      </c>
      <c r="I63" s="5"/>
      <c r="J63" s="9" t="s">
        <v>35</v>
      </c>
      <c r="K63" s="10" t="s">
        <v>146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15" t="s">
        <v>53</v>
      </c>
      <c r="B64" s="16" t="s">
        <v>62</v>
      </c>
      <c r="C64" s="5"/>
      <c r="D64" s="9" t="s">
        <v>55</v>
      </c>
      <c r="E64" s="10" t="s">
        <v>64</v>
      </c>
      <c r="F64" s="5"/>
      <c r="G64" s="15" t="s">
        <v>57</v>
      </c>
      <c r="H64" s="16" t="s">
        <v>66</v>
      </c>
      <c r="I64" s="5"/>
      <c r="J64" s="9" t="s">
        <v>59</v>
      </c>
      <c r="K64" s="10" t="s">
        <v>68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9" t="s">
        <v>45</v>
      </c>
      <c r="B65" s="10" t="s">
        <v>147</v>
      </c>
      <c r="C65" s="5"/>
      <c r="D65" s="9" t="s">
        <v>47</v>
      </c>
      <c r="E65" s="10" t="s">
        <v>148</v>
      </c>
      <c r="F65" s="5"/>
      <c r="G65" s="9" t="s">
        <v>49</v>
      </c>
      <c r="H65" s="10" t="s">
        <v>149</v>
      </c>
      <c r="I65" s="5"/>
      <c r="J65" s="9" t="s">
        <v>51</v>
      </c>
      <c r="K65" s="10" t="s">
        <v>150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9" t="s">
        <v>139</v>
      </c>
      <c r="B66" s="10" t="s">
        <v>70</v>
      </c>
      <c r="C66" s="5"/>
      <c r="D66" s="25" t="s">
        <v>140</v>
      </c>
      <c r="E66" s="26" t="s">
        <v>72</v>
      </c>
      <c r="F66" s="5"/>
      <c r="G66" s="9" t="s">
        <v>141</v>
      </c>
      <c r="H66" s="10" t="s">
        <v>74</v>
      </c>
      <c r="I66" s="5"/>
      <c r="J66" s="25" t="s">
        <v>142</v>
      </c>
      <c r="K66" s="26" t="s">
        <v>76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27"/>
      <c r="B67" s="28"/>
      <c r="C67" s="5"/>
      <c r="D67" s="27"/>
      <c r="E67" s="28"/>
      <c r="F67" s="5"/>
      <c r="G67" s="27"/>
      <c r="H67" s="28"/>
      <c r="I67" s="5"/>
      <c r="J67" s="27"/>
      <c r="K67" s="2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7" t="s">
        <v>154</v>
      </c>
      <c r="B68" s="8"/>
      <c r="C68" s="5"/>
      <c r="D68" s="7" t="s">
        <v>154</v>
      </c>
      <c r="E68" s="8"/>
      <c r="F68" s="5"/>
      <c r="G68" s="7" t="s">
        <v>154</v>
      </c>
      <c r="H68" s="8"/>
      <c r="I68" s="5"/>
      <c r="J68" s="7" t="s">
        <v>154</v>
      </c>
      <c r="K68" s="8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17" t="s">
        <v>5</v>
      </c>
      <c r="B69" s="18" t="s">
        <v>6</v>
      </c>
      <c r="C69" s="5"/>
      <c r="D69" s="9" t="s">
        <v>7</v>
      </c>
      <c r="E69" s="10" t="s">
        <v>8</v>
      </c>
      <c r="F69" s="5"/>
      <c r="G69" s="17" t="s">
        <v>9</v>
      </c>
      <c r="H69" s="18" t="s">
        <v>10</v>
      </c>
      <c r="I69" s="5"/>
      <c r="J69" s="9" t="s">
        <v>11</v>
      </c>
      <c r="K69" s="10" t="s">
        <v>12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38" t="s">
        <v>21</v>
      </c>
      <c r="B70" s="39" t="s">
        <v>22</v>
      </c>
      <c r="C70" s="5"/>
      <c r="D70" s="9" t="s">
        <v>23</v>
      </c>
      <c r="E70" s="10" t="s">
        <v>24</v>
      </c>
      <c r="F70" s="5"/>
      <c r="G70" s="38" t="s">
        <v>25</v>
      </c>
      <c r="H70" s="39" t="s">
        <v>26</v>
      </c>
      <c r="I70" s="5"/>
      <c r="J70" s="9" t="s">
        <v>27</v>
      </c>
      <c r="K70" s="10" t="s">
        <v>28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15" t="s">
        <v>37</v>
      </c>
      <c r="B71" s="16" t="s">
        <v>38</v>
      </c>
      <c r="C71" s="5"/>
      <c r="D71" s="9" t="s">
        <v>39</v>
      </c>
      <c r="E71" s="10" t="s">
        <v>40</v>
      </c>
      <c r="F71" s="5"/>
      <c r="G71" s="15" t="s">
        <v>41</v>
      </c>
      <c r="H71" s="16" t="s">
        <v>42</v>
      </c>
      <c r="I71" s="5"/>
      <c r="J71" s="9" t="s">
        <v>43</v>
      </c>
      <c r="K71" s="10" t="s">
        <v>44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19" t="s">
        <v>53</v>
      </c>
      <c r="B72" s="20" t="s">
        <v>54</v>
      </c>
      <c r="C72" s="5"/>
      <c r="D72" s="9" t="s">
        <v>55</v>
      </c>
      <c r="E72" s="10" t="s">
        <v>56</v>
      </c>
      <c r="F72" s="5"/>
      <c r="G72" s="19" t="s">
        <v>57</v>
      </c>
      <c r="H72" s="20" t="s">
        <v>58</v>
      </c>
      <c r="I72" s="5"/>
      <c r="J72" s="9" t="s">
        <v>59</v>
      </c>
      <c r="K72" s="10" t="s">
        <v>60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9" t="s">
        <v>61</v>
      </c>
      <c r="B73" s="10" t="s">
        <v>62</v>
      </c>
      <c r="C73" s="5"/>
      <c r="D73" s="25" t="s">
        <v>63</v>
      </c>
      <c r="E73" s="26" t="s">
        <v>64</v>
      </c>
      <c r="F73" s="5"/>
      <c r="G73" s="9" t="s">
        <v>65</v>
      </c>
      <c r="H73" s="10" t="s">
        <v>66</v>
      </c>
      <c r="I73" s="5"/>
      <c r="J73" s="25" t="s">
        <v>67</v>
      </c>
      <c r="K73" s="26" t="s">
        <v>68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9" t="s">
        <v>69</v>
      </c>
      <c r="B74" s="10" t="s">
        <v>70</v>
      </c>
      <c r="C74" s="5"/>
      <c r="D74" s="23" t="s">
        <v>71</v>
      </c>
      <c r="E74" s="24" t="s">
        <v>72</v>
      </c>
      <c r="F74" s="5"/>
      <c r="G74" s="9" t="s">
        <v>73</v>
      </c>
      <c r="H74" s="10" t="s">
        <v>74</v>
      </c>
      <c r="I74" s="5"/>
      <c r="J74" s="23" t="s">
        <v>75</v>
      </c>
      <c r="K74" s="24" t="s">
        <v>76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9" t="s">
        <v>13</v>
      </c>
      <c r="B75" s="40" t="s">
        <v>155</v>
      </c>
      <c r="C75" s="5"/>
      <c r="D75" s="9" t="s">
        <v>15</v>
      </c>
      <c r="E75" s="40" t="s">
        <v>155</v>
      </c>
      <c r="F75" s="5"/>
      <c r="G75" s="9" t="s">
        <v>17</v>
      </c>
      <c r="H75" s="40" t="s">
        <v>155</v>
      </c>
      <c r="I75" s="5"/>
      <c r="J75" s="9" t="s">
        <v>19</v>
      </c>
      <c r="K75" s="40" t="s">
        <v>155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9" t="s">
        <v>131</v>
      </c>
      <c r="B76" s="40" t="s">
        <v>155</v>
      </c>
      <c r="C76" s="5"/>
      <c r="D76" s="9" t="s">
        <v>132</v>
      </c>
      <c r="E76" s="40" t="s">
        <v>155</v>
      </c>
      <c r="F76" s="5"/>
      <c r="G76" s="9" t="s">
        <v>133</v>
      </c>
      <c r="H76" s="40" t="s">
        <v>155</v>
      </c>
      <c r="I76" s="5"/>
      <c r="J76" s="9" t="s">
        <v>134</v>
      </c>
      <c r="K76" s="40" t="s">
        <v>155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9" t="s">
        <v>135</v>
      </c>
      <c r="B77" s="40" t="s">
        <v>155</v>
      </c>
      <c r="C77" s="5"/>
      <c r="D77" s="9" t="s">
        <v>136</v>
      </c>
      <c r="E77" s="40" t="s">
        <v>155</v>
      </c>
      <c r="F77" s="5"/>
      <c r="G77" s="9" t="s">
        <v>137</v>
      </c>
      <c r="H77" s="40" t="s">
        <v>155</v>
      </c>
      <c r="I77" s="5"/>
      <c r="J77" s="9" t="s">
        <v>138</v>
      </c>
      <c r="K77" s="40" t="s">
        <v>155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9" t="s">
        <v>139</v>
      </c>
      <c r="B78" s="40" t="s">
        <v>155</v>
      </c>
      <c r="C78" s="5"/>
      <c r="D78" s="9" t="s">
        <v>140</v>
      </c>
      <c r="E78" s="40" t="s">
        <v>155</v>
      </c>
      <c r="F78" s="5"/>
      <c r="G78" s="9" t="s">
        <v>141</v>
      </c>
      <c r="H78" s="40" t="s">
        <v>155</v>
      </c>
      <c r="I78" s="5"/>
      <c r="J78" s="9" t="s">
        <v>142</v>
      </c>
      <c r="K78" s="40" t="s">
        <v>155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9" t="s">
        <v>45</v>
      </c>
      <c r="B79" s="40" t="s">
        <v>155</v>
      </c>
      <c r="C79" s="5"/>
      <c r="D79" s="9" t="s">
        <v>47</v>
      </c>
      <c r="E79" s="40" t="s">
        <v>155</v>
      </c>
      <c r="F79" s="5"/>
      <c r="G79" s="9" t="s">
        <v>49</v>
      </c>
      <c r="H79" s="40" t="s">
        <v>155</v>
      </c>
      <c r="I79" s="5"/>
      <c r="J79" s="9" t="s">
        <v>51</v>
      </c>
      <c r="K79" s="40" t="s">
        <v>155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9" t="s">
        <v>29</v>
      </c>
      <c r="B80" s="40" t="s">
        <v>155</v>
      </c>
      <c r="C80" s="5"/>
      <c r="D80" s="9" t="s">
        <v>31</v>
      </c>
      <c r="E80" s="40" t="s">
        <v>155</v>
      </c>
      <c r="F80" s="5"/>
      <c r="G80" s="9" t="s">
        <v>33</v>
      </c>
      <c r="H80" s="40" t="s">
        <v>155</v>
      </c>
      <c r="I80" s="5"/>
      <c r="J80" s="9" t="s">
        <v>35</v>
      </c>
      <c r="K80" s="40" t="s">
        <v>155</v>
      </c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27"/>
      <c r="B81" s="28"/>
      <c r="C81" s="5"/>
      <c r="D81" s="27"/>
      <c r="E81" s="28"/>
      <c r="F81" s="5"/>
      <c r="G81" s="27"/>
      <c r="H81" s="28"/>
      <c r="I81" s="5"/>
      <c r="J81" s="27"/>
      <c r="K81" s="28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7" t="s">
        <v>156</v>
      </c>
      <c r="B82" s="8"/>
      <c r="C82" s="5"/>
      <c r="D82" s="7" t="s">
        <v>156</v>
      </c>
      <c r="E82" s="8"/>
      <c r="F82" s="5"/>
      <c r="G82" s="7" t="s">
        <v>156</v>
      </c>
      <c r="H82" s="8"/>
      <c r="I82" s="5"/>
      <c r="J82" s="7" t="s">
        <v>156</v>
      </c>
      <c r="K82" s="8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11" t="s">
        <v>13</v>
      </c>
      <c r="B83" s="12" t="s">
        <v>127</v>
      </c>
      <c r="C83" s="5"/>
      <c r="D83" s="25" t="s">
        <v>15</v>
      </c>
      <c r="E83" s="26" t="s">
        <v>128</v>
      </c>
      <c r="F83" s="5"/>
      <c r="G83" s="11" t="s">
        <v>17</v>
      </c>
      <c r="H83" s="12" t="s">
        <v>129</v>
      </c>
      <c r="I83" s="5"/>
      <c r="J83" s="25" t="s">
        <v>19</v>
      </c>
      <c r="K83" s="26" t="s">
        <v>130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9" t="s">
        <v>131</v>
      </c>
      <c r="B84" s="10" t="s">
        <v>86</v>
      </c>
      <c r="C84" s="5"/>
      <c r="D84" s="9" t="s">
        <v>132</v>
      </c>
      <c r="E84" s="10" t="s">
        <v>87</v>
      </c>
      <c r="F84" s="5"/>
      <c r="G84" s="9" t="s">
        <v>133</v>
      </c>
      <c r="H84" s="10" t="s">
        <v>88</v>
      </c>
      <c r="I84" s="5"/>
      <c r="J84" s="9" t="s">
        <v>134</v>
      </c>
      <c r="K84" s="10" t="s">
        <v>89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9" t="s">
        <v>135</v>
      </c>
      <c r="B85" s="10" t="s">
        <v>94</v>
      </c>
      <c r="C85" s="5"/>
      <c r="D85" s="9" t="s">
        <v>136</v>
      </c>
      <c r="E85" s="10" t="s">
        <v>95</v>
      </c>
      <c r="F85" s="5"/>
      <c r="G85" s="9" t="s">
        <v>137</v>
      </c>
      <c r="H85" s="10" t="s">
        <v>96</v>
      </c>
      <c r="I85" s="5"/>
      <c r="J85" s="9" t="s">
        <v>138</v>
      </c>
      <c r="K85" s="10" t="s">
        <v>97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19" t="s">
        <v>139</v>
      </c>
      <c r="B86" s="20" t="s">
        <v>102</v>
      </c>
      <c r="C86" s="5"/>
      <c r="D86" s="36" t="s">
        <v>140</v>
      </c>
      <c r="E86" s="37" t="s">
        <v>103</v>
      </c>
      <c r="F86" s="5"/>
      <c r="G86" s="19" t="s">
        <v>141</v>
      </c>
      <c r="H86" s="20" t="s">
        <v>104</v>
      </c>
      <c r="I86" s="5"/>
      <c r="J86" s="36" t="s">
        <v>142</v>
      </c>
      <c r="K86" s="37" t="s">
        <v>105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23" t="s">
        <v>45</v>
      </c>
      <c r="B87" s="24" t="s">
        <v>143</v>
      </c>
      <c r="C87" s="5"/>
      <c r="D87" s="17" t="s">
        <v>47</v>
      </c>
      <c r="E87" s="18" t="s">
        <v>144</v>
      </c>
      <c r="F87" s="5"/>
      <c r="G87" s="23" t="s">
        <v>49</v>
      </c>
      <c r="H87" s="24" t="s">
        <v>145</v>
      </c>
      <c r="I87" s="5"/>
      <c r="J87" s="17" t="s">
        <v>51</v>
      </c>
      <c r="K87" s="18" t="s">
        <v>146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15" t="s">
        <v>29</v>
      </c>
      <c r="B88" s="16" t="s">
        <v>147</v>
      </c>
      <c r="C88" s="5"/>
      <c r="D88" s="9" t="s">
        <v>31</v>
      </c>
      <c r="E88" s="10" t="s">
        <v>148</v>
      </c>
      <c r="F88" s="5"/>
      <c r="G88" s="15" t="s">
        <v>33</v>
      </c>
      <c r="H88" s="16" t="s">
        <v>149</v>
      </c>
      <c r="I88" s="5"/>
      <c r="J88" s="9" t="s">
        <v>35</v>
      </c>
      <c r="K88" s="10" t="s">
        <v>150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9" t="s">
        <v>78</v>
      </c>
      <c r="B89" s="40" t="s">
        <v>155</v>
      </c>
      <c r="C89" s="5"/>
      <c r="D89" s="9" t="s">
        <v>80</v>
      </c>
      <c r="E89" s="40" t="s">
        <v>155</v>
      </c>
      <c r="F89" s="5"/>
      <c r="G89" s="9" t="s">
        <v>82</v>
      </c>
      <c r="H89" s="40" t="s">
        <v>155</v>
      </c>
      <c r="I89" s="5"/>
      <c r="J89" s="9" t="s">
        <v>84</v>
      </c>
      <c r="K89" s="40" t="s">
        <v>155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9" t="s">
        <v>90</v>
      </c>
      <c r="B90" s="40" t="s">
        <v>155</v>
      </c>
      <c r="C90" s="5"/>
      <c r="D90" s="9" t="s">
        <v>91</v>
      </c>
      <c r="E90" s="40" t="s">
        <v>155</v>
      </c>
      <c r="F90" s="5"/>
      <c r="G90" s="9" t="s">
        <v>92</v>
      </c>
      <c r="H90" s="40" t="s">
        <v>155</v>
      </c>
      <c r="I90" s="5"/>
      <c r="J90" s="9" t="s">
        <v>93</v>
      </c>
      <c r="K90" s="40" t="s">
        <v>155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9" t="s">
        <v>98</v>
      </c>
      <c r="B91" s="40" t="s">
        <v>155</v>
      </c>
      <c r="C91" s="5"/>
      <c r="D91" s="9" t="s">
        <v>99</v>
      </c>
      <c r="E91" s="40" t="s">
        <v>155</v>
      </c>
      <c r="F91" s="5"/>
      <c r="G91" s="9" t="s">
        <v>100</v>
      </c>
      <c r="H91" s="40" t="s">
        <v>155</v>
      </c>
      <c r="I91" s="5"/>
      <c r="J91" s="9" t="s">
        <v>101</v>
      </c>
      <c r="K91" s="40" t="s">
        <v>155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9" t="s">
        <v>106</v>
      </c>
      <c r="B92" s="40" t="s">
        <v>155</v>
      </c>
      <c r="C92" s="5"/>
      <c r="D92" s="9" t="s">
        <v>107</v>
      </c>
      <c r="E92" s="40" t="s">
        <v>155</v>
      </c>
      <c r="F92" s="5"/>
      <c r="G92" s="9" t="s">
        <v>108</v>
      </c>
      <c r="H92" s="40" t="s">
        <v>155</v>
      </c>
      <c r="I92" s="5"/>
      <c r="J92" s="9" t="s">
        <v>109</v>
      </c>
      <c r="K92" s="40" t="s">
        <v>155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9" t="s">
        <v>110</v>
      </c>
      <c r="B93" s="40" t="s">
        <v>155</v>
      </c>
      <c r="C93" s="5"/>
      <c r="D93" s="9" t="s">
        <v>112</v>
      </c>
      <c r="E93" s="40" t="s">
        <v>155</v>
      </c>
      <c r="F93" s="5"/>
      <c r="G93" s="9" t="s">
        <v>114</v>
      </c>
      <c r="H93" s="40" t="s">
        <v>155</v>
      </c>
      <c r="I93" s="5"/>
      <c r="J93" s="9" t="s">
        <v>116</v>
      </c>
      <c r="K93" s="40" t="s">
        <v>155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9" t="s">
        <v>118</v>
      </c>
      <c r="B94" s="40" t="s">
        <v>155</v>
      </c>
      <c r="C94" s="5"/>
      <c r="D94" s="9" t="s">
        <v>120</v>
      </c>
      <c r="E94" s="40" t="s">
        <v>155</v>
      </c>
      <c r="F94" s="5"/>
      <c r="G94" s="9" t="s">
        <v>122</v>
      </c>
      <c r="H94" s="40" t="s">
        <v>155</v>
      </c>
      <c r="I94" s="5"/>
      <c r="J94" s="9" t="s">
        <v>124</v>
      </c>
      <c r="K94" s="40" t="s">
        <v>155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27"/>
      <c r="B95" s="28"/>
      <c r="C95" s="5"/>
      <c r="D95" s="27"/>
      <c r="E95" s="28"/>
      <c r="F95" s="5"/>
      <c r="G95" s="27"/>
      <c r="H95" s="28"/>
      <c r="I95" s="5"/>
      <c r="J95" s="27"/>
      <c r="K95" s="28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7" t="s">
        <v>157</v>
      </c>
      <c r="B96" s="8"/>
      <c r="C96" s="5"/>
      <c r="D96" s="7" t="s">
        <v>157</v>
      </c>
      <c r="E96" s="8"/>
      <c r="F96" s="5"/>
      <c r="G96" s="7" t="s">
        <v>157</v>
      </c>
      <c r="H96" s="8"/>
      <c r="I96" s="5"/>
      <c r="J96" s="7" t="s">
        <v>157</v>
      </c>
      <c r="K96" s="8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19" t="s">
        <v>78</v>
      </c>
      <c r="B97" s="20" t="s">
        <v>79</v>
      </c>
      <c r="C97" s="5"/>
      <c r="D97" s="31" t="s">
        <v>80</v>
      </c>
      <c r="E97" s="32" t="s">
        <v>81</v>
      </c>
      <c r="F97" s="5"/>
      <c r="G97" s="19" t="s">
        <v>82</v>
      </c>
      <c r="H97" s="20" t="s">
        <v>83</v>
      </c>
      <c r="I97" s="5"/>
      <c r="J97" s="31" t="s">
        <v>84</v>
      </c>
      <c r="K97" s="32" t="s">
        <v>85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13" t="s">
        <v>90</v>
      </c>
      <c r="B98" s="14" t="s">
        <v>14</v>
      </c>
      <c r="C98" s="5"/>
      <c r="D98" s="25" t="s">
        <v>91</v>
      </c>
      <c r="E98" s="26" t="s">
        <v>16</v>
      </c>
      <c r="F98" s="5"/>
      <c r="G98" s="13" t="s">
        <v>92</v>
      </c>
      <c r="H98" s="14" t="s">
        <v>18</v>
      </c>
      <c r="I98" s="5"/>
      <c r="J98" s="25" t="s">
        <v>93</v>
      </c>
      <c r="K98" s="26" t="s">
        <v>20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9" t="s">
        <v>98</v>
      </c>
      <c r="B99" s="10" t="s">
        <v>30</v>
      </c>
      <c r="C99" s="5"/>
      <c r="D99" s="9" t="s">
        <v>99</v>
      </c>
      <c r="E99" s="10" t="s">
        <v>32</v>
      </c>
      <c r="F99" s="5"/>
      <c r="G99" s="9" t="s">
        <v>100</v>
      </c>
      <c r="H99" s="10" t="s">
        <v>34</v>
      </c>
      <c r="I99" s="5"/>
      <c r="J99" s="9" t="s">
        <v>101</v>
      </c>
      <c r="K99" s="10" t="s">
        <v>36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9" t="s">
        <v>106</v>
      </c>
      <c r="B100" s="10" t="s">
        <v>46</v>
      </c>
      <c r="C100" s="5"/>
      <c r="D100" s="9" t="s">
        <v>107</v>
      </c>
      <c r="E100" s="10" t="s">
        <v>48</v>
      </c>
      <c r="F100" s="5"/>
      <c r="G100" s="9" t="s">
        <v>108</v>
      </c>
      <c r="H100" s="10" t="s">
        <v>50</v>
      </c>
      <c r="I100" s="5"/>
      <c r="J100" s="9" t="s">
        <v>109</v>
      </c>
      <c r="K100" s="10" t="s">
        <v>52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15" t="s">
        <v>110</v>
      </c>
      <c r="B101" s="16" t="s">
        <v>111</v>
      </c>
      <c r="C101" s="5"/>
      <c r="D101" s="9" t="s">
        <v>112</v>
      </c>
      <c r="E101" s="10" t="s">
        <v>113</v>
      </c>
      <c r="F101" s="5"/>
      <c r="G101" s="15" t="s">
        <v>114</v>
      </c>
      <c r="H101" s="16" t="s">
        <v>115</v>
      </c>
      <c r="I101" s="5"/>
      <c r="J101" s="9" t="s">
        <v>116</v>
      </c>
      <c r="K101" s="10" t="s">
        <v>117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23" t="s">
        <v>118</v>
      </c>
      <c r="B102" s="24" t="s">
        <v>119</v>
      </c>
      <c r="C102" s="5"/>
      <c r="D102" s="9" t="s">
        <v>120</v>
      </c>
      <c r="E102" s="10" t="s">
        <v>121</v>
      </c>
      <c r="F102" s="5"/>
      <c r="G102" s="23" t="s">
        <v>122</v>
      </c>
      <c r="H102" s="24" t="s">
        <v>123</v>
      </c>
      <c r="I102" s="5"/>
      <c r="J102" s="9" t="s">
        <v>124</v>
      </c>
      <c r="K102" s="10" t="s">
        <v>125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9" t="s">
        <v>5</v>
      </c>
      <c r="B103" s="40" t="s">
        <v>155</v>
      </c>
      <c r="C103" s="5"/>
      <c r="D103" s="9" t="s">
        <v>7</v>
      </c>
      <c r="E103" s="40" t="s">
        <v>155</v>
      </c>
      <c r="F103" s="5"/>
      <c r="G103" s="9" t="s">
        <v>9</v>
      </c>
      <c r="H103" s="40" t="s">
        <v>155</v>
      </c>
      <c r="I103" s="5"/>
      <c r="J103" s="9" t="s">
        <v>11</v>
      </c>
      <c r="K103" s="40" t="s">
        <v>155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9" t="s">
        <v>21</v>
      </c>
      <c r="B104" s="40" t="s">
        <v>155</v>
      </c>
      <c r="C104" s="5"/>
      <c r="D104" s="9" t="s">
        <v>23</v>
      </c>
      <c r="E104" s="40" t="s">
        <v>155</v>
      </c>
      <c r="F104" s="5"/>
      <c r="G104" s="9" t="s">
        <v>25</v>
      </c>
      <c r="H104" s="40" t="s">
        <v>155</v>
      </c>
      <c r="I104" s="5"/>
      <c r="J104" s="9" t="s">
        <v>27</v>
      </c>
      <c r="K104" s="40" t="s">
        <v>155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9" t="s">
        <v>37</v>
      </c>
      <c r="B105" s="40" t="s">
        <v>155</v>
      </c>
      <c r="C105" s="5"/>
      <c r="D105" s="9" t="s">
        <v>39</v>
      </c>
      <c r="E105" s="40" t="s">
        <v>155</v>
      </c>
      <c r="F105" s="5"/>
      <c r="G105" s="9" t="s">
        <v>41</v>
      </c>
      <c r="H105" s="40" t="s">
        <v>155</v>
      </c>
      <c r="I105" s="5"/>
      <c r="J105" s="9" t="s">
        <v>43</v>
      </c>
      <c r="K105" s="40" t="s">
        <v>155</v>
      </c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9" t="s">
        <v>53</v>
      </c>
      <c r="B106" s="40" t="s">
        <v>155</v>
      </c>
      <c r="C106" s="5"/>
      <c r="D106" s="9" t="s">
        <v>55</v>
      </c>
      <c r="E106" s="40" t="s">
        <v>155</v>
      </c>
      <c r="F106" s="5"/>
      <c r="G106" s="9" t="s">
        <v>57</v>
      </c>
      <c r="H106" s="40" t="s">
        <v>155</v>
      </c>
      <c r="I106" s="5"/>
      <c r="J106" s="9" t="s">
        <v>59</v>
      </c>
      <c r="K106" s="40" t="s">
        <v>155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9" t="s">
        <v>61</v>
      </c>
      <c r="B107" s="40" t="s">
        <v>155</v>
      </c>
      <c r="C107" s="5"/>
      <c r="D107" s="9" t="s">
        <v>63</v>
      </c>
      <c r="E107" s="40" t="s">
        <v>155</v>
      </c>
      <c r="F107" s="5"/>
      <c r="G107" s="9" t="s">
        <v>65</v>
      </c>
      <c r="H107" s="40" t="s">
        <v>155</v>
      </c>
      <c r="I107" s="5"/>
      <c r="J107" s="9" t="s">
        <v>67</v>
      </c>
      <c r="K107" s="40" t="s">
        <v>155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9" t="s">
        <v>69</v>
      </c>
      <c r="B108" s="40" t="s">
        <v>155</v>
      </c>
      <c r="C108" s="5"/>
      <c r="D108" s="9" t="s">
        <v>71</v>
      </c>
      <c r="E108" s="40" t="s">
        <v>155</v>
      </c>
      <c r="F108" s="5"/>
      <c r="G108" s="9" t="s">
        <v>73</v>
      </c>
      <c r="H108" s="40" t="s">
        <v>155</v>
      </c>
      <c r="I108" s="5"/>
      <c r="J108" s="9" t="s">
        <v>75</v>
      </c>
      <c r="K108" s="40" t="s">
        <v>155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27"/>
      <c r="B109" s="28"/>
      <c r="C109" s="5"/>
      <c r="D109" s="27"/>
      <c r="E109" s="28"/>
      <c r="F109" s="5"/>
      <c r="G109" s="27"/>
      <c r="H109" s="28"/>
      <c r="I109" s="5"/>
      <c r="J109" s="27"/>
      <c r="K109" s="2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7" t="s">
        <v>158</v>
      </c>
      <c r="B110" s="41" t="s">
        <v>159</v>
      </c>
      <c r="C110" s="5"/>
      <c r="D110" s="7" t="s">
        <v>158</v>
      </c>
      <c r="E110" s="41" t="s">
        <v>159</v>
      </c>
      <c r="F110" s="5"/>
      <c r="G110" s="7" t="s">
        <v>158</v>
      </c>
      <c r="H110" s="41" t="s">
        <v>159</v>
      </c>
      <c r="I110" s="5"/>
      <c r="J110" s="7" t="s">
        <v>158</v>
      </c>
      <c r="K110" s="41" t="s">
        <v>159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9" t="s">
        <v>45</v>
      </c>
      <c r="B111" s="10" t="s">
        <v>30</v>
      </c>
      <c r="C111" s="5"/>
      <c r="D111" s="23" t="s">
        <v>47</v>
      </c>
      <c r="E111" s="24" t="s">
        <v>32</v>
      </c>
      <c r="F111" s="5"/>
      <c r="G111" s="9" t="s">
        <v>49</v>
      </c>
      <c r="H111" s="10" t="s">
        <v>34</v>
      </c>
      <c r="I111" s="5"/>
      <c r="J111" s="23" t="s">
        <v>51</v>
      </c>
      <c r="K111" s="24" t="s">
        <v>36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17" t="s">
        <v>131</v>
      </c>
      <c r="B112" s="18" t="s">
        <v>102</v>
      </c>
      <c r="C112" s="5"/>
      <c r="D112" s="9" t="s">
        <v>132</v>
      </c>
      <c r="E112" s="10" t="s">
        <v>103</v>
      </c>
      <c r="F112" s="5"/>
      <c r="G112" s="17" t="s">
        <v>133</v>
      </c>
      <c r="H112" s="18" t="s">
        <v>104</v>
      </c>
      <c r="I112" s="5"/>
      <c r="J112" s="9" t="s">
        <v>134</v>
      </c>
      <c r="K112" s="10" t="s">
        <v>105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9" t="s">
        <v>90</v>
      </c>
      <c r="B113" s="10" t="s">
        <v>46</v>
      </c>
      <c r="C113" s="5"/>
      <c r="D113" s="9" t="s">
        <v>91</v>
      </c>
      <c r="E113" s="10" t="s">
        <v>48</v>
      </c>
      <c r="F113" s="5"/>
      <c r="G113" s="9" t="s">
        <v>92</v>
      </c>
      <c r="H113" s="10" t="s">
        <v>50</v>
      </c>
      <c r="I113" s="5"/>
      <c r="J113" s="9" t="s">
        <v>93</v>
      </c>
      <c r="K113" s="10" t="s">
        <v>52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25" t="s">
        <v>21</v>
      </c>
      <c r="B114" s="26" t="s">
        <v>54</v>
      </c>
      <c r="C114" s="5"/>
      <c r="D114" s="15" t="s">
        <v>23</v>
      </c>
      <c r="E114" s="16" t="s">
        <v>56</v>
      </c>
      <c r="F114" s="5"/>
      <c r="G114" s="25" t="s">
        <v>25</v>
      </c>
      <c r="H114" s="26" t="s">
        <v>58</v>
      </c>
      <c r="I114" s="5"/>
      <c r="J114" s="15" t="s">
        <v>27</v>
      </c>
      <c r="K114" s="16" t="s">
        <v>60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9" t="s">
        <v>37</v>
      </c>
      <c r="B115" s="10" t="s">
        <v>143</v>
      </c>
      <c r="C115" s="5"/>
      <c r="D115" s="11" t="s">
        <v>39</v>
      </c>
      <c r="E115" s="12" t="s">
        <v>144</v>
      </c>
      <c r="F115" s="5"/>
      <c r="G115" s="9" t="s">
        <v>41</v>
      </c>
      <c r="H115" s="10" t="s">
        <v>145</v>
      </c>
      <c r="I115" s="5"/>
      <c r="J115" s="11" t="s">
        <v>43</v>
      </c>
      <c r="K115" s="12" t="s">
        <v>146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9" t="s">
        <v>98</v>
      </c>
      <c r="B116" s="10" t="s">
        <v>62</v>
      </c>
      <c r="C116" s="5"/>
      <c r="D116" s="9" t="s">
        <v>99</v>
      </c>
      <c r="E116" s="10" t="s">
        <v>64</v>
      </c>
      <c r="F116" s="5"/>
      <c r="G116" s="9" t="s">
        <v>100</v>
      </c>
      <c r="H116" s="10" t="s">
        <v>66</v>
      </c>
      <c r="I116" s="5"/>
      <c r="J116" s="9" t="s">
        <v>101</v>
      </c>
      <c r="K116" s="10" t="s">
        <v>68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9" t="s">
        <v>13</v>
      </c>
      <c r="B117" s="10" t="s">
        <v>147</v>
      </c>
      <c r="C117" s="5"/>
      <c r="D117" s="36" t="s">
        <v>15</v>
      </c>
      <c r="E117" s="37" t="s">
        <v>148</v>
      </c>
      <c r="F117" s="5"/>
      <c r="G117" s="9" t="s">
        <v>17</v>
      </c>
      <c r="H117" s="10" t="s">
        <v>149</v>
      </c>
      <c r="I117" s="5"/>
      <c r="J117" s="36" t="s">
        <v>19</v>
      </c>
      <c r="K117" s="37" t="s">
        <v>150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9" t="s">
        <v>5</v>
      </c>
      <c r="B118" s="10" t="s">
        <v>119</v>
      </c>
      <c r="C118" s="5"/>
      <c r="D118" s="9" t="s">
        <v>7</v>
      </c>
      <c r="E118" s="10" t="s">
        <v>121</v>
      </c>
      <c r="F118" s="5"/>
      <c r="G118" s="9" t="s">
        <v>9</v>
      </c>
      <c r="H118" s="10" t="s">
        <v>123</v>
      </c>
      <c r="I118" s="5"/>
      <c r="J118" s="9" t="s">
        <v>11</v>
      </c>
      <c r="K118" s="10" t="s">
        <v>125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19" t="s">
        <v>78</v>
      </c>
      <c r="B119" s="20" t="s">
        <v>70</v>
      </c>
      <c r="C119" s="5"/>
      <c r="D119" s="9" t="s">
        <v>80</v>
      </c>
      <c r="E119" s="10" t="s">
        <v>72</v>
      </c>
      <c r="F119" s="5"/>
      <c r="G119" s="19" t="s">
        <v>82</v>
      </c>
      <c r="H119" s="20" t="s">
        <v>74</v>
      </c>
      <c r="I119" s="5"/>
      <c r="J119" s="9" t="s">
        <v>84</v>
      </c>
      <c r="K119" s="10" t="s">
        <v>76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27"/>
      <c r="B120" s="28"/>
      <c r="C120" s="5"/>
      <c r="D120" s="27"/>
      <c r="E120" s="28"/>
      <c r="F120" s="5"/>
      <c r="G120" s="27"/>
      <c r="H120" s="28"/>
      <c r="I120" s="5"/>
      <c r="J120" s="27"/>
      <c r="K120" s="28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7" t="s">
        <v>160</v>
      </c>
      <c r="B121" s="8"/>
      <c r="C121" s="5"/>
      <c r="D121" s="7" t="s">
        <v>160</v>
      </c>
      <c r="E121" s="8"/>
      <c r="F121" s="5"/>
      <c r="G121" s="7" t="s">
        <v>160</v>
      </c>
      <c r="H121" s="8"/>
      <c r="I121" s="5"/>
      <c r="J121" s="7" t="s">
        <v>160</v>
      </c>
      <c r="K121" s="8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23" t="s">
        <v>110</v>
      </c>
      <c r="B122" s="24" t="s">
        <v>127</v>
      </c>
      <c r="C122" s="5"/>
      <c r="D122" s="25" t="s">
        <v>112</v>
      </c>
      <c r="E122" s="26" t="s">
        <v>128</v>
      </c>
      <c r="F122" s="5"/>
      <c r="G122" s="23" t="s">
        <v>114</v>
      </c>
      <c r="H122" s="24" t="s">
        <v>129</v>
      </c>
      <c r="I122" s="5"/>
      <c r="J122" s="25" t="s">
        <v>116</v>
      </c>
      <c r="K122" s="26" t="s">
        <v>130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9" t="s">
        <v>106</v>
      </c>
      <c r="B123" s="10" t="s">
        <v>79</v>
      </c>
      <c r="C123" s="5"/>
      <c r="D123" s="9" t="s">
        <v>107</v>
      </c>
      <c r="E123" s="10" t="s">
        <v>81</v>
      </c>
      <c r="F123" s="5"/>
      <c r="G123" s="9" t="s">
        <v>108</v>
      </c>
      <c r="H123" s="10" t="s">
        <v>83</v>
      </c>
      <c r="I123" s="5"/>
      <c r="J123" s="9" t="s">
        <v>109</v>
      </c>
      <c r="K123" s="10" t="s">
        <v>85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17" t="s">
        <v>29</v>
      </c>
      <c r="B124" s="18" t="s">
        <v>6</v>
      </c>
      <c r="C124" s="5"/>
      <c r="D124" s="9" t="s">
        <v>31</v>
      </c>
      <c r="E124" s="10" t="s">
        <v>8</v>
      </c>
      <c r="F124" s="5"/>
      <c r="G124" s="17" t="s">
        <v>33</v>
      </c>
      <c r="H124" s="18" t="s">
        <v>10</v>
      </c>
      <c r="I124" s="5"/>
      <c r="J124" s="9" t="s">
        <v>35</v>
      </c>
      <c r="K124" s="10" t="s">
        <v>12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13" t="s">
        <v>69</v>
      </c>
      <c r="B125" s="14" t="s">
        <v>86</v>
      </c>
      <c r="C125" s="5"/>
      <c r="D125" s="11" t="s">
        <v>71</v>
      </c>
      <c r="E125" s="12" t="s">
        <v>87</v>
      </c>
      <c r="F125" s="5"/>
      <c r="G125" s="13" t="s">
        <v>73</v>
      </c>
      <c r="H125" s="14" t="s">
        <v>88</v>
      </c>
      <c r="I125" s="5"/>
      <c r="J125" s="11" t="s">
        <v>75</v>
      </c>
      <c r="K125" s="12" t="s">
        <v>89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15" t="s">
        <v>118</v>
      </c>
      <c r="B126" s="16" t="s">
        <v>14</v>
      </c>
      <c r="C126" s="5"/>
      <c r="D126" s="9" t="s">
        <v>120</v>
      </c>
      <c r="E126" s="10" t="s">
        <v>16</v>
      </c>
      <c r="F126" s="5"/>
      <c r="G126" s="15" t="s">
        <v>122</v>
      </c>
      <c r="H126" s="16" t="s">
        <v>18</v>
      </c>
      <c r="I126" s="5"/>
      <c r="J126" s="9" t="s">
        <v>124</v>
      </c>
      <c r="K126" s="10" t="s">
        <v>20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9" t="s">
        <v>61</v>
      </c>
      <c r="B127" s="10" t="s">
        <v>22</v>
      </c>
      <c r="C127" s="5"/>
      <c r="D127" s="9" t="s">
        <v>63</v>
      </c>
      <c r="E127" s="10" t="s">
        <v>24</v>
      </c>
      <c r="F127" s="5"/>
      <c r="G127" s="9" t="s">
        <v>65</v>
      </c>
      <c r="H127" s="10" t="s">
        <v>26</v>
      </c>
      <c r="I127" s="5"/>
      <c r="J127" s="9" t="s">
        <v>67</v>
      </c>
      <c r="K127" s="10" t="s">
        <v>28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19" t="s">
        <v>53</v>
      </c>
      <c r="B128" s="20" t="s">
        <v>94</v>
      </c>
      <c r="C128" s="5"/>
      <c r="D128" s="9" t="s">
        <v>55</v>
      </c>
      <c r="E128" s="10" t="s">
        <v>95</v>
      </c>
      <c r="F128" s="5"/>
      <c r="G128" s="19" t="s">
        <v>57</v>
      </c>
      <c r="H128" s="20" t="s">
        <v>96</v>
      </c>
      <c r="I128" s="5"/>
      <c r="J128" s="9" t="s">
        <v>59</v>
      </c>
      <c r="K128" s="10" t="s">
        <v>97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9" t="s">
        <v>45</v>
      </c>
      <c r="B129" s="10" t="s">
        <v>38</v>
      </c>
      <c r="C129" s="5"/>
      <c r="D129" s="9" t="s">
        <v>47</v>
      </c>
      <c r="E129" s="10" t="s">
        <v>40</v>
      </c>
      <c r="F129" s="5"/>
      <c r="G129" s="9" t="s">
        <v>49</v>
      </c>
      <c r="H129" s="10" t="s">
        <v>42</v>
      </c>
      <c r="I129" s="5"/>
      <c r="J129" s="9" t="s">
        <v>51</v>
      </c>
      <c r="K129" s="10" t="s">
        <v>44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9" t="s">
        <v>135</v>
      </c>
      <c r="B130" s="10" t="s">
        <v>46</v>
      </c>
      <c r="C130" s="5"/>
      <c r="D130" s="9" t="s">
        <v>136</v>
      </c>
      <c r="E130" s="10" t="s">
        <v>48</v>
      </c>
      <c r="F130" s="5"/>
      <c r="G130" s="9" t="s">
        <v>137</v>
      </c>
      <c r="H130" s="10" t="s">
        <v>50</v>
      </c>
      <c r="I130" s="5"/>
      <c r="J130" s="9" t="s">
        <v>138</v>
      </c>
      <c r="K130" s="10" t="s">
        <v>52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27"/>
      <c r="B131" s="28"/>
      <c r="C131" s="5"/>
      <c r="D131" s="27"/>
      <c r="E131" s="28"/>
      <c r="F131" s="5"/>
      <c r="G131" s="27"/>
      <c r="H131" s="28"/>
      <c r="I131" s="5"/>
      <c r="J131" s="27"/>
      <c r="K131" s="28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7" t="s">
        <v>161</v>
      </c>
      <c r="B132" s="8"/>
      <c r="C132" s="5"/>
      <c r="D132" s="7" t="s">
        <v>161</v>
      </c>
      <c r="E132" s="8"/>
      <c r="F132" s="5"/>
      <c r="G132" s="7" t="s">
        <v>161</v>
      </c>
      <c r="H132" s="8"/>
      <c r="I132" s="5"/>
      <c r="J132" s="7" t="s">
        <v>161</v>
      </c>
      <c r="K132" s="8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9" t="s">
        <v>90</v>
      </c>
      <c r="B133" s="10" t="s">
        <v>127</v>
      </c>
      <c r="C133" s="5"/>
      <c r="D133" s="15" t="s">
        <v>91</v>
      </c>
      <c r="E133" s="16" t="s">
        <v>128</v>
      </c>
      <c r="F133" s="5"/>
      <c r="G133" s="9" t="s">
        <v>92</v>
      </c>
      <c r="H133" s="10" t="s">
        <v>129</v>
      </c>
      <c r="I133" s="5"/>
      <c r="J133" s="15" t="s">
        <v>93</v>
      </c>
      <c r="K133" s="16" t="s">
        <v>130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9" t="s">
        <v>37</v>
      </c>
      <c r="B134" s="10" t="s">
        <v>79</v>
      </c>
      <c r="C134" s="5"/>
      <c r="D134" s="9" t="s">
        <v>39</v>
      </c>
      <c r="E134" s="10" t="s">
        <v>81</v>
      </c>
      <c r="F134" s="5"/>
      <c r="G134" s="9" t="s">
        <v>41</v>
      </c>
      <c r="H134" s="10" t="s">
        <v>83</v>
      </c>
      <c r="I134" s="5"/>
      <c r="J134" s="9" t="s">
        <v>43</v>
      </c>
      <c r="K134" s="10" t="s">
        <v>85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9" t="s">
        <v>135</v>
      </c>
      <c r="B135" s="10" t="s">
        <v>86</v>
      </c>
      <c r="C135" s="5"/>
      <c r="D135" s="9" t="s">
        <v>136</v>
      </c>
      <c r="E135" s="10" t="s">
        <v>87</v>
      </c>
      <c r="F135" s="5"/>
      <c r="G135" s="9" t="s">
        <v>137</v>
      </c>
      <c r="H135" s="10" t="s">
        <v>88</v>
      </c>
      <c r="I135" s="5"/>
      <c r="J135" s="9" t="s">
        <v>138</v>
      </c>
      <c r="K135" s="10" t="s">
        <v>89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23" t="s">
        <v>98</v>
      </c>
      <c r="B136" s="24" t="s">
        <v>14</v>
      </c>
      <c r="C136" s="5"/>
      <c r="D136" s="36" t="s">
        <v>99</v>
      </c>
      <c r="E136" s="37" t="s">
        <v>16</v>
      </c>
      <c r="F136" s="5"/>
      <c r="G136" s="23" t="s">
        <v>100</v>
      </c>
      <c r="H136" s="24" t="s">
        <v>18</v>
      </c>
      <c r="I136" s="5"/>
      <c r="J136" s="36" t="s">
        <v>101</v>
      </c>
      <c r="K136" s="37" t="s">
        <v>20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42" t="s">
        <v>29</v>
      </c>
      <c r="B137" s="42" t="s">
        <v>102</v>
      </c>
      <c r="C137" s="5"/>
      <c r="D137" s="17" t="s">
        <v>31</v>
      </c>
      <c r="E137" s="18" t="s">
        <v>103</v>
      </c>
      <c r="F137" s="5"/>
      <c r="G137" s="42" t="s">
        <v>33</v>
      </c>
      <c r="H137" s="42" t="s">
        <v>104</v>
      </c>
      <c r="I137" s="5"/>
      <c r="J137" s="17" t="s">
        <v>35</v>
      </c>
      <c r="K137" s="18" t="s">
        <v>105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9" t="s">
        <v>118</v>
      </c>
      <c r="B138" s="10" t="s">
        <v>143</v>
      </c>
      <c r="C138" s="5"/>
      <c r="D138" s="25" t="s">
        <v>120</v>
      </c>
      <c r="E138" s="26" t="s">
        <v>144</v>
      </c>
      <c r="F138" s="5"/>
      <c r="G138" s="9" t="s">
        <v>122</v>
      </c>
      <c r="H138" s="10" t="s">
        <v>145</v>
      </c>
      <c r="I138" s="5"/>
      <c r="J138" s="25" t="s">
        <v>124</v>
      </c>
      <c r="K138" s="26" t="s">
        <v>146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9" t="s">
        <v>106</v>
      </c>
      <c r="B139" s="10" t="s">
        <v>111</v>
      </c>
      <c r="C139" s="5"/>
      <c r="D139" s="9" t="s">
        <v>107</v>
      </c>
      <c r="E139" s="10" t="s">
        <v>113</v>
      </c>
      <c r="F139" s="5"/>
      <c r="G139" s="9" t="s">
        <v>108</v>
      </c>
      <c r="H139" s="10" t="s">
        <v>115</v>
      </c>
      <c r="I139" s="5"/>
      <c r="J139" s="9" t="s">
        <v>109</v>
      </c>
      <c r="K139" s="10" t="s">
        <v>117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9" t="s">
        <v>78</v>
      </c>
      <c r="B140" s="10" t="s">
        <v>62</v>
      </c>
      <c r="C140" s="5"/>
      <c r="D140" s="9" t="s">
        <v>80</v>
      </c>
      <c r="E140" s="10" t="s">
        <v>64</v>
      </c>
      <c r="F140" s="5"/>
      <c r="G140" s="9" t="s">
        <v>82</v>
      </c>
      <c r="H140" s="10" t="s">
        <v>66</v>
      </c>
      <c r="I140" s="5"/>
      <c r="J140" s="9" t="s">
        <v>84</v>
      </c>
      <c r="K140" s="10" t="s">
        <v>68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17" t="s">
        <v>139</v>
      </c>
      <c r="B141" s="18" t="s">
        <v>147</v>
      </c>
      <c r="C141" s="5"/>
      <c r="D141" s="9" t="s">
        <v>140</v>
      </c>
      <c r="E141" s="10" t="s">
        <v>148</v>
      </c>
      <c r="F141" s="5"/>
      <c r="G141" s="17" t="s">
        <v>141</v>
      </c>
      <c r="H141" s="18" t="s">
        <v>149</v>
      </c>
      <c r="I141" s="5"/>
      <c r="J141" s="9" t="s">
        <v>142</v>
      </c>
      <c r="K141" s="10" t="s">
        <v>150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27"/>
      <c r="B142" s="28"/>
      <c r="C142" s="5"/>
      <c r="D142" s="27"/>
      <c r="E142" s="28"/>
      <c r="F142" s="5"/>
      <c r="G142" s="27"/>
      <c r="H142" s="28"/>
      <c r="I142" s="5"/>
      <c r="J142" s="27"/>
      <c r="K142" s="28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7" t="s">
        <v>162</v>
      </c>
      <c r="B143" s="8"/>
      <c r="C143" s="5"/>
      <c r="D143" s="7" t="s">
        <v>162</v>
      </c>
      <c r="E143" s="8"/>
      <c r="F143" s="5"/>
      <c r="G143" s="7" t="s">
        <v>162</v>
      </c>
      <c r="H143" s="8"/>
      <c r="I143" s="5"/>
      <c r="J143" s="7" t="s">
        <v>162</v>
      </c>
      <c r="K143" s="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9" t="s">
        <v>37</v>
      </c>
      <c r="B144" s="10" t="s">
        <v>6</v>
      </c>
      <c r="C144" s="5"/>
      <c r="D144" s="15" t="s">
        <v>39</v>
      </c>
      <c r="E144" s="16" t="s">
        <v>8</v>
      </c>
      <c r="F144" s="5"/>
      <c r="G144" s="9" t="s">
        <v>41</v>
      </c>
      <c r="H144" s="10" t="s">
        <v>10</v>
      </c>
      <c r="I144" s="5"/>
      <c r="J144" s="15" t="s">
        <v>43</v>
      </c>
      <c r="K144" s="16" t="s">
        <v>12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23" t="s">
        <v>139</v>
      </c>
      <c r="B145" s="24" t="s">
        <v>14</v>
      </c>
      <c r="C145" s="5"/>
      <c r="D145" s="9" t="s">
        <v>140</v>
      </c>
      <c r="E145" s="10" t="s">
        <v>16</v>
      </c>
      <c r="F145" s="5"/>
      <c r="G145" s="23" t="s">
        <v>141</v>
      </c>
      <c r="H145" s="24" t="s">
        <v>18</v>
      </c>
      <c r="I145" s="5"/>
      <c r="J145" s="9" t="s">
        <v>142</v>
      </c>
      <c r="K145" s="10" t="s">
        <v>20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9" t="s">
        <v>135</v>
      </c>
      <c r="B146" s="10" t="s">
        <v>22</v>
      </c>
      <c r="C146" s="5"/>
      <c r="D146" s="9" t="s">
        <v>136</v>
      </c>
      <c r="E146" s="10" t="s">
        <v>24</v>
      </c>
      <c r="F146" s="5"/>
      <c r="G146" s="9" t="s">
        <v>137</v>
      </c>
      <c r="H146" s="10" t="s">
        <v>26</v>
      </c>
      <c r="I146" s="5"/>
      <c r="J146" s="9" t="s">
        <v>138</v>
      </c>
      <c r="K146" s="10" t="s">
        <v>28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13" t="s">
        <v>21</v>
      </c>
      <c r="B147" s="14" t="s">
        <v>38</v>
      </c>
      <c r="C147" s="5"/>
      <c r="D147" s="17" t="s">
        <v>23</v>
      </c>
      <c r="E147" s="18" t="s">
        <v>40</v>
      </c>
      <c r="F147" s="5"/>
      <c r="G147" s="13" t="s">
        <v>25</v>
      </c>
      <c r="H147" s="14" t="s">
        <v>42</v>
      </c>
      <c r="I147" s="5"/>
      <c r="J147" s="17" t="s">
        <v>27</v>
      </c>
      <c r="K147" s="18" t="s">
        <v>44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9" t="s">
        <v>5</v>
      </c>
      <c r="B148" s="10" t="s">
        <v>143</v>
      </c>
      <c r="C148" s="5"/>
      <c r="D148" s="9" t="s">
        <v>7</v>
      </c>
      <c r="E148" s="10" t="s">
        <v>144</v>
      </c>
      <c r="F148" s="5"/>
      <c r="G148" s="9" t="s">
        <v>9</v>
      </c>
      <c r="H148" s="10" t="s">
        <v>145</v>
      </c>
      <c r="I148" s="5"/>
      <c r="J148" s="9" t="s">
        <v>11</v>
      </c>
      <c r="K148" s="10" t="s">
        <v>146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9" t="s">
        <v>13</v>
      </c>
      <c r="B149" s="10" t="s">
        <v>111</v>
      </c>
      <c r="C149" s="5"/>
      <c r="D149" s="9" t="s">
        <v>15</v>
      </c>
      <c r="E149" s="10" t="s">
        <v>113</v>
      </c>
      <c r="F149" s="5"/>
      <c r="G149" s="9" t="s">
        <v>17</v>
      </c>
      <c r="H149" s="10" t="s">
        <v>115</v>
      </c>
      <c r="I149" s="5"/>
      <c r="J149" s="9" t="s">
        <v>19</v>
      </c>
      <c r="K149" s="10" t="s">
        <v>117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9" t="s">
        <v>69</v>
      </c>
      <c r="B150" s="10" t="s">
        <v>62</v>
      </c>
      <c r="C150" s="5"/>
      <c r="D150" s="9" t="s">
        <v>71</v>
      </c>
      <c r="E150" s="10" t="s">
        <v>64</v>
      </c>
      <c r="F150" s="5"/>
      <c r="G150" s="9" t="s">
        <v>73</v>
      </c>
      <c r="H150" s="10" t="s">
        <v>66</v>
      </c>
      <c r="I150" s="5"/>
      <c r="J150" s="9" t="s">
        <v>75</v>
      </c>
      <c r="K150" s="10" t="s">
        <v>68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9" t="s">
        <v>106</v>
      </c>
      <c r="B151" s="10" t="s">
        <v>119</v>
      </c>
      <c r="C151" s="5"/>
      <c r="D151" s="9" t="s">
        <v>107</v>
      </c>
      <c r="E151" s="10" t="s">
        <v>121</v>
      </c>
      <c r="F151" s="5"/>
      <c r="G151" s="9" t="s">
        <v>108</v>
      </c>
      <c r="H151" s="10" t="s">
        <v>123</v>
      </c>
      <c r="I151" s="5"/>
      <c r="J151" s="9" t="s">
        <v>109</v>
      </c>
      <c r="K151" s="10" t="s">
        <v>125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19" t="s">
        <v>53</v>
      </c>
      <c r="B152" s="20" t="s">
        <v>70</v>
      </c>
      <c r="C152" s="5"/>
      <c r="D152" s="9" t="s">
        <v>55</v>
      </c>
      <c r="E152" s="10" t="s">
        <v>72</v>
      </c>
      <c r="F152" s="5"/>
      <c r="G152" s="19" t="s">
        <v>57</v>
      </c>
      <c r="H152" s="20" t="s">
        <v>74</v>
      </c>
      <c r="I152" s="5"/>
      <c r="J152" s="9" t="s">
        <v>59</v>
      </c>
      <c r="K152" s="10" t="s">
        <v>76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27"/>
      <c r="B153" s="28"/>
      <c r="C153" s="5"/>
      <c r="D153" s="27"/>
      <c r="E153" s="28"/>
      <c r="F153" s="5"/>
      <c r="G153" s="27"/>
      <c r="H153" s="28"/>
      <c r="I153" s="5"/>
      <c r="J153" s="27"/>
      <c r="K153" s="28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7" t="s">
        <v>163</v>
      </c>
      <c r="B154" s="41" t="s">
        <v>159</v>
      </c>
      <c r="C154" s="5"/>
      <c r="D154" s="7" t="s">
        <v>163</v>
      </c>
      <c r="E154" s="41" t="s">
        <v>159</v>
      </c>
      <c r="F154" s="5"/>
      <c r="G154" s="7" t="s">
        <v>163</v>
      </c>
      <c r="H154" s="41" t="s">
        <v>159</v>
      </c>
      <c r="I154" s="5"/>
      <c r="J154" s="7" t="s">
        <v>163</v>
      </c>
      <c r="K154" s="41" t="s">
        <v>159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9" t="s">
        <v>78</v>
      </c>
      <c r="B155" s="10" t="s">
        <v>86</v>
      </c>
      <c r="C155" s="5"/>
      <c r="D155" s="9" t="s">
        <v>80</v>
      </c>
      <c r="E155" s="10" t="s">
        <v>87</v>
      </c>
      <c r="F155" s="5"/>
      <c r="G155" s="9" t="s">
        <v>82</v>
      </c>
      <c r="H155" s="10" t="s">
        <v>88</v>
      </c>
      <c r="I155" s="5"/>
      <c r="J155" s="9" t="s">
        <v>84</v>
      </c>
      <c r="K155" s="10" t="s">
        <v>89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9" t="s">
        <v>5</v>
      </c>
      <c r="B156" s="10" t="s">
        <v>14</v>
      </c>
      <c r="C156" s="5"/>
      <c r="D156" s="9" t="s">
        <v>7</v>
      </c>
      <c r="E156" s="10" t="s">
        <v>16</v>
      </c>
      <c r="F156" s="5"/>
      <c r="G156" s="9" t="s">
        <v>9</v>
      </c>
      <c r="H156" s="10" t="s">
        <v>18</v>
      </c>
      <c r="I156" s="5"/>
      <c r="J156" s="9" t="s">
        <v>11</v>
      </c>
      <c r="K156" s="10" t="s">
        <v>20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36" t="s">
        <v>13</v>
      </c>
      <c r="B157" s="37" t="s">
        <v>22</v>
      </c>
      <c r="C157" s="5"/>
      <c r="D157" s="9" t="s">
        <v>15</v>
      </c>
      <c r="E157" s="10" t="s">
        <v>24</v>
      </c>
      <c r="F157" s="5"/>
      <c r="G157" s="36" t="s">
        <v>17</v>
      </c>
      <c r="H157" s="37" t="s">
        <v>26</v>
      </c>
      <c r="I157" s="5"/>
      <c r="J157" s="9" t="s">
        <v>19</v>
      </c>
      <c r="K157" s="10" t="s">
        <v>28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19" t="s">
        <v>45</v>
      </c>
      <c r="B158" s="20" t="s">
        <v>102</v>
      </c>
      <c r="C158" s="5"/>
      <c r="D158" s="9" t="s">
        <v>47</v>
      </c>
      <c r="E158" s="10" t="s">
        <v>103</v>
      </c>
      <c r="F158" s="5"/>
      <c r="G158" s="19" t="s">
        <v>49</v>
      </c>
      <c r="H158" s="20" t="s">
        <v>104</v>
      </c>
      <c r="I158" s="5"/>
      <c r="J158" s="9" t="s">
        <v>51</v>
      </c>
      <c r="K158" s="10" t="s">
        <v>105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23" t="s">
        <v>110</v>
      </c>
      <c r="B159" s="24" t="s">
        <v>46</v>
      </c>
      <c r="C159" s="5"/>
      <c r="D159" s="25" t="s">
        <v>112</v>
      </c>
      <c r="E159" s="26" t="s">
        <v>48</v>
      </c>
      <c r="F159" s="5"/>
      <c r="G159" s="23" t="s">
        <v>114</v>
      </c>
      <c r="H159" s="24" t="s">
        <v>50</v>
      </c>
      <c r="I159" s="5"/>
      <c r="J159" s="25" t="s">
        <v>116</v>
      </c>
      <c r="K159" s="26" t="s">
        <v>52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15" t="s">
        <v>61</v>
      </c>
      <c r="B160" s="16" t="s">
        <v>54</v>
      </c>
      <c r="C160" s="5"/>
      <c r="D160" s="17" t="s">
        <v>63</v>
      </c>
      <c r="E160" s="18" t="s">
        <v>56</v>
      </c>
      <c r="F160" s="5"/>
      <c r="G160" s="15" t="s">
        <v>65</v>
      </c>
      <c r="H160" s="16" t="s">
        <v>58</v>
      </c>
      <c r="I160" s="5"/>
      <c r="J160" s="17" t="s">
        <v>67</v>
      </c>
      <c r="K160" s="18" t="s">
        <v>60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9" t="s">
        <v>98</v>
      </c>
      <c r="B161" s="10" t="s">
        <v>147</v>
      </c>
      <c r="C161" s="5"/>
      <c r="D161" s="9" t="s">
        <v>99</v>
      </c>
      <c r="E161" s="10" t="s">
        <v>148</v>
      </c>
      <c r="F161" s="5"/>
      <c r="G161" s="9" t="s">
        <v>100</v>
      </c>
      <c r="H161" s="10" t="s">
        <v>149</v>
      </c>
      <c r="I161" s="5"/>
      <c r="J161" s="9" t="s">
        <v>101</v>
      </c>
      <c r="K161" s="10" t="s">
        <v>150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9" t="s">
        <v>37</v>
      </c>
      <c r="B162" s="10" t="s">
        <v>119</v>
      </c>
      <c r="C162" s="5"/>
      <c r="D162" s="9" t="s">
        <v>39</v>
      </c>
      <c r="E162" s="10" t="s">
        <v>121</v>
      </c>
      <c r="F162" s="5"/>
      <c r="G162" s="9" t="s">
        <v>41</v>
      </c>
      <c r="H162" s="10" t="s">
        <v>123</v>
      </c>
      <c r="I162" s="5"/>
      <c r="J162" s="9" t="s">
        <v>43</v>
      </c>
      <c r="K162" s="10" t="s">
        <v>125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9" t="s">
        <v>135</v>
      </c>
      <c r="B163" s="10" t="s">
        <v>70</v>
      </c>
      <c r="C163" s="5"/>
      <c r="D163" s="9" t="s">
        <v>136</v>
      </c>
      <c r="E163" s="10" t="s">
        <v>72</v>
      </c>
      <c r="F163" s="5"/>
      <c r="G163" s="9" t="s">
        <v>137</v>
      </c>
      <c r="H163" s="10" t="s">
        <v>74</v>
      </c>
      <c r="I163" s="5"/>
      <c r="J163" s="9" t="s">
        <v>138</v>
      </c>
      <c r="K163" s="10" t="s">
        <v>76</v>
      </c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27"/>
      <c r="B164" s="28"/>
      <c r="C164" s="5"/>
      <c r="D164" s="27"/>
      <c r="E164" s="28"/>
      <c r="F164" s="5"/>
      <c r="G164" s="27"/>
      <c r="H164" s="28"/>
      <c r="I164" s="5"/>
      <c r="J164" s="27"/>
      <c r="K164" s="28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7" t="s">
        <v>164</v>
      </c>
      <c r="B165" s="8"/>
      <c r="C165" s="5"/>
      <c r="D165" s="7" t="s">
        <v>164</v>
      </c>
      <c r="E165" s="8"/>
      <c r="F165" s="5"/>
      <c r="G165" s="7" t="s">
        <v>164</v>
      </c>
      <c r="H165" s="8"/>
      <c r="I165" s="5"/>
      <c r="J165" s="7" t="s">
        <v>164</v>
      </c>
      <c r="K165" s="8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9" t="s">
        <v>37</v>
      </c>
      <c r="B166" s="10" t="s">
        <v>127</v>
      </c>
      <c r="C166" s="5"/>
      <c r="D166" s="9" t="s">
        <v>39</v>
      </c>
      <c r="E166" s="10" t="s">
        <v>128</v>
      </c>
      <c r="F166" s="5"/>
      <c r="G166" s="9" t="s">
        <v>41</v>
      </c>
      <c r="H166" s="10" t="s">
        <v>129</v>
      </c>
      <c r="I166" s="5"/>
      <c r="J166" s="9" t="s">
        <v>43</v>
      </c>
      <c r="K166" s="10" t="s">
        <v>130</v>
      </c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9" t="s">
        <v>13</v>
      </c>
      <c r="B167" s="10" t="s">
        <v>6</v>
      </c>
      <c r="C167" s="5"/>
      <c r="D167" s="9" t="s">
        <v>15</v>
      </c>
      <c r="E167" s="10" t="s">
        <v>8</v>
      </c>
      <c r="F167" s="5"/>
      <c r="G167" s="9" t="s">
        <v>17</v>
      </c>
      <c r="H167" s="10" t="s">
        <v>10</v>
      </c>
      <c r="I167" s="5"/>
      <c r="J167" s="9" t="s">
        <v>19</v>
      </c>
      <c r="K167" s="10" t="s">
        <v>12</v>
      </c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13" t="s">
        <v>61</v>
      </c>
      <c r="B168" s="14" t="s">
        <v>86</v>
      </c>
      <c r="C168" s="5"/>
      <c r="D168" s="25" t="s">
        <v>63</v>
      </c>
      <c r="E168" s="26" t="s">
        <v>87</v>
      </c>
      <c r="F168" s="5"/>
      <c r="G168" s="13" t="s">
        <v>65</v>
      </c>
      <c r="H168" s="14" t="s">
        <v>88</v>
      </c>
      <c r="I168" s="5"/>
      <c r="J168" s="25" t="s">
        <v>67</v>
      </c>
      <c r="K168" s="26" t="s">
        <v>89</v>
      </c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9" t="s">
        <v>131</v>
      </c>
      <c r="B169" s="10" t="s">
        <v>22</v>
      </c>
      <c r="C169" s="5"/>
      <c r="D169" s="23" t="s">
        <v>132</v>
      </c>
      <c r="E169" s="24" t="s">
        <v>24</v>
      </c>
      <c r="F169" s="5"/>
      <c r="G169" s="9" t="s">
        <v>133</v>
      </c>
      <c r="H169" s="10" t="s">
        <v>26</v>
      </c>
      <c r="I169" s="5"/>
      <c r="J169" s="23" t="s">
        <v>134</v>
      </c>
      <c r="K169" s="24" t="s">
        <v>28</v>
      </c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9" t="s">
        <v>135</v>
      </c>
      <c r="B170" s="10" t="s">
        <v>38</v>
      </c>
      <c r="C170" s="5"/>
      <c r="D170" s="9" t="s">
        <v>136</v>
      </c>
      <c r="E170" s="10" t="s">
        <v>40</v>
      </c>
      <c r="F170" s="5"/>
      <c r="G170" s="9" t="s">
        <v>137</v>
      </c>
      <c r="H170" s="10" t="s">
        <v>42</v>
      </c>
      <c r="I170" s="5"/>
      <c r="J170" s="9" t="s">
        <v>138</v>
      </c>
      <c r="K170" s="10" t="s">
        <v>44</v>
      </c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9" t="s">
        <v>139</v>
      </c>
      <c r="B171" s="10" t="s">
        <v>54</v>
      </c>
      <c r="C171" s="5"/>
      <c r="D171" s="9" t="s">
        <v>140</v>
      </c>
      <c r="E171" s="10" t="s">
        <v>56</v>
      </c>
      <c r="F171" s="5"/>
      <c r="G171" s="9" t="s">
        <v>141</v>
      </c>
      <c r="H171" s="10" t="s">
        <v>58</v>
      </c>
      <c r="I171" s="5"/>
      <c r="J171" s="9" t="s">
        <v>142</v>
      </c>
      <c r="K171" s="10" t="s">
        <v>60</v>
      </c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17" t="s">
        <v>45</v>
      </c>
      <c r="B172" s="18" t="s">
        <v>62</v>
      </c>
      <c r="C172" s="5"/>
      <c r="D172" s="9" t="s">
        <v>47</v>
      </c>
      <c r="E172" s="10" t="s">
        <v>64</v>
      </c>
      <c r="F172" s="5"/>
      <c r="G172" s="17" t="s">
        <v>49</v>
      </c>
      <c r="H172" s="18" t="s">
        <v>66</v>
      </c>
      <c r="I172" s="5"/>
      <c r="J172" s="9" t="s">
        <v>51</v>
      </c>
      <c r="K172" s="10" t="s">
        <v>68</v>
      </c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19" t="s">
        <v>53</v>
      </c>
      <c r="B173" s="20" t="s">
        <v>147</v>
      </c>
      <c r="C173" s="5"/>
      <c r="D173" s="15" t="s">
        <v>55</v>
      </c>
      <c r="E173" s="16" t="s">
        <v>148</v>
      </c>
      <c r="F173" s="5"/>
      <c r="G173" s="19" t="s">
        <v>57</v>
      </c>
      <c r="H173" s="20" t="s">
        <v>149</v>
      </c>
      <c r="I173" s="5"/>
      <c r="J173" s="15" t="s">
        <v>59</v>
      </c>
      <c r="K173" s="16" t="s">
        <v>150</v>
      </c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9" t="s">
        <v>29</v>
      </c>
      <c r="B174" s="10" t="s">
        <v>70</v>
      </c>
      <c r="C174" s="5"/>
      <c r="D174" s="9" t="s">
        <v>31</v>
      </c>
      <c r="E174" s="10" t="s">
        <v>72</v>
      </c>
      <c r="F174" s="5"/>
      <c r="G174" s="9" t="s">
        <v>33</v>
      </c>
      <c r="H174" s="10" t="s">
        <v>74</v>
      </c>
      <c r="I174" s="5"/>
      <c r="J174" s="9" t="s">
        <v>35</v>
      </c>
      <c r="K174" s="10" t="s">
        <v>76</v>
      </c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27"/>
      <c r="B175" s="28"/>
      <c r="C175" s="5"/>
      <c r="D175" s="27"/>
      <c r="E175" s="28"/>
      <c r="F175" s="5"/>
      <c r="G175" s="27"/>
      <c r="H175" s="28"/>
      <c r="I175" s="5"/>
      <c r="J175" s="27"/>
      <c r="K175" s="28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7" t="s">
        <v>165</v>
      </c>
      <c r="B176" s="8"/>
      <c r="C176" s="5"/>
      <c r="D176" s="7" t="s">
        <v>165</v>
      </c>
      <c r="E176" s="8"/>
      <c r="F176" s="5"/>
      <c r="G176" s="7" t="s">
        <v>165</v>
      </c>
      <c r="H176" s="8"/>
      <c r="I176" s="5"/>
      <c r="J176" s="7" t="s">
        <v>165</v>
      </c>
      <c r="K176" s="8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9" t="s">
        <v>78</v>
      </c>
      <c r="B177" s="10" t="s">
        <v>127</v>
      </c>
      <c r="C177" s="5"/>
      <c r="D177" s="9" t="s">
        <v>80</v>
      </c>
      <c r="E177" s="10" t="s">
        <v>128</v>
      </c>
      <c r="F177" s="5"/>
      <c r="G177" s="9" t="s">
        <v>82</v>
      </c>
      <c r="H177" s="10" t="s">
        <v>129</v>
      </c>
      <c r="I177" s="5"/>
      <c r="J177" s="9" t="s">
        <v>84</v>
      </c>
      <c r="K177" s="10" t="s">
        <v>130</v>
      </c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9" t="s">
        <v>135</v>
      </c>
      <c r="B178" s="10" t="s">
        <v>79</v>
      </c>
      <c r="C178" s="5"/>
      <c r="D178" s="17" t="s">
        <v>136</v>
      </c>
      <c r="E178" s="18" t="s">
        <v>81</v>
      </c>
      <c r="F178" s="5"/>
      <c r="G178" s="9" t="s">
        <v>137</v>
      </c>
      <c r="H178" s="10" t="s">
        <v>83</v>
      </c>
      <c r="I178" s="5"/>
      <c r="J178" s="17" t="s">
        <v>138</v>
      </c>
      <c r="K178" s="18" t="s">
        <v>85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23" t="s">
        <v>90</v>
      </c>
      <c r="B179" s="24" t="s">
        <v>86</v>
      </c>
      <c r="C179" s="5"/>
      <c r="D179" s="9" t="s">
        <v>91</v>
      </c>
      <c r="E179" s="10" t="s">
        <v>87</v>
      </c>
      <c r="F179" s="5"/>
      <c r="G179" s="23" t="s">
        <v>92</v>
      </c>
      <c r="H179" s="24" t="s">
        <v>88</v>
      </c>
      <c r="I179" s="5"/>
      <c r="J179" s="9" t="s">
        <v>93</v>
      </c>
      <c r="K179" s="10" t="s">
        <v>89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9" t="s">
        <v>98</v>
      </c>
      <c r="B180" s="10" t="s">
        <v>94</v>
      </c>
      <c r="C180" s="5"/>
      <c r="D180" s="9" t="s">
        <v>99</v>
      </c>
      <c r="E180" s="10" t="s">
        <v>95</v>
      </c>
      <c r="F180" s="5"/>
      <c r="G180" s="9" t="s">
        <v>100</v>
      </c>
      <c r="H180" s="10" t="s">
        <v>96</v>
      </c>
      <c r="I180" s="5"/>
      <c r="J180" s="9" t="s">
        <v>101</v>
      </c>
      <c r="K180" s="10" t="s">
        <v>97</v>
      </c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19" t="s">
        <v>106</v>
      </c>
      <c r="B181" s="20" t="s">
        <v>102</v>
      </c>
      <c r="C181" s="5"/>
      <c r="D181" s="36" t="s">
        <v>107</v>
      </c>
      <c r="E181" s="37" t="s">
        <v>103</v>
      </c>
      <c r="F181" s="5"/>
      <c r="G181" s="19" t="s">
        <v>108</v>
      </c>
      <c r="H181" s="20" t="s">
        <v>104</v>
      </c>
      <c r="I181" s="5"/>
      <c r="J181" s="36" t="s">
        <v>109</v>
      </c>
      <c r="K181" s="37" t="s">
        <v>105</v>
      </c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9" t="s">
        <v>110</v>
      </c>
      <c r="B182" s="10" t="s">
        <v>143</v>
      </c>
      <c r="C182" s="5"/>
      <c r="D182" s="9" t="s">
        <v>112</v>
      </c>
      <c r="E182" s="10" t="s">
        <v>144</v>
      </c>
      <c r="F182" s="5"/>
      <c r="G182" s="9" t="s">
        <v>114</v>
      </c>
      <c r="H182" s="10" t="s">
        <v>145</v>
      </c>
      <c r="I182" s="5"/>
      <c r="J182" s="9" t="s">
        <v>116</v>
      </c>
      <c r="K182" s="10" t="s">
        <v>146</v>
      </c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9" t="s">
        <v>131</v>
      </c>
      <c r="B183" s="10" t="s">
        <v>111</v>
      </c>
      <c r="C183" s="5"/>
      <c r="D183" s="9" t="s">
        <v>132</v>
      </c>
      <c r="E183" s="10" t="s">
        <v>113</v>
      </c>
      <c r="F183" s="5"/>
      <c r="G183" s="9" t="s">
        <v>133</v>
      </c>
      <c r="H183" s="10" t="s">
        <v>115</v>
      </c>
      <c r="I183" s="5"/>
      <c r="J183" s="9" t="s">
        <v>134</v>
      </c>
      <c r="K183" s="10" t="s">
        <v>117</v>
      </c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9" t="s">
        <v>118</v>
      </c>
      <c r="B184" s="10" t="s">
        <v>147</v>
      </c>
      <c r="C184" s="5"/>
      <c r="D184" s="25" t="s">
        <v>120</v>
      </c>
      <c r="E184" s="26" t="s">
        <v>148</v>
      </c>
      <c r="F184" s="5"/>
      <c r="G184" s="9" t="s">
        <v>122</v>
      </c>
      <c r="H184" s="10" t="s">
        <v>149</v>
      </c>
      <c r="I184" s="5"/>
      <c r="J184" s="25" t="s">
        <v>124</v>
      </c>
      <c r="K184" s="26" t="s">
        <v>150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9" t="s">
        <v>139</v>
      </c>
      <c r="B185" s="10" t="s">
        <v>119</v>
      </c>
      <c r="C185" s="5"/>
      <c r="D185" s="9" t="s">
        <v>140</v>
      </c>
      <c r="E185" s="10" t="s">
        <v>121</v>
      </c>
      <c r="F185" s="5"/>
      <c r="G185" s="9" t="s">
        <v>141</v>
      </c>
      <c r="H185" s="10" t="s">
        <v>123</v>
      </c>
      <c r="I185" s="5"/>
      <c r="J185" s="9" t="s">
        <v>142</v>
      </c>
      <c r="K185" s="10" t="s">
        <v>125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27"/>
      <c r="B186" s="28"/>
      <c r="C186" s="5"/>
      <c r="D186" s="27"/>
      <c r="E186" s="28"/>
      <c r="F186" s="5"/>
      <c r="G186" s="27"/>
      <c r="H186" s="28"/>
      <c r="I186" s="5"/>
      <c r="J186" s="27"/>
      <c r="K186" s="28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7" t="s">
        <v>166</v>
      </c>
      <c r="B187" s="8"/>
      <c r="C187" s="5"/>
      <c r="D187" s="7" t="s">
        <v>166</v>
      </c>
      <c r="E187" s="8"/>
      <c r="F187" s="5"/>
      <c r="G187" s="7" t="s">
        <v>166</v>
      </c>
      <c r="H187" s="8"/>
      <c r="I187" s="5"/>
      <c r="J187" s="7" t="s">
        <v>166</v>
      </c>
      <c r="K187" s="8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19" t="s">
        <v>5</v>
      </c>
      <c r="B188" s="20" t="s">
        <v>79</v>
      </c>
      <c r="C188" s="5"/>
      <c r="D188" s="9" t="s">
        <v>7</v>
      </c>
      <c r="E188" s="10" t="s">
        <v>81</v>
      </c>
      <c r="F188" s="5"/>
      <c r="G188" s="19" t="s">
        <v>9</v>
      </c>
      <c r="H188" s="20" t="s">
        <v>83</v>
      </c>
      <c r="I188" s="5"/>
      <c r="J188" s="9" t="s">
        <v>11</v>
      </c>
      <c r="K188" s="10" t="s">
        <v>85</v>
      </c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9" t="s">
        <v>98</v>
      </c>
      <c r="B189" s="10" t="s">
        <v>6</v>
      </c>
      <c r="C189" s="5"/>
      <c r="D189" s="9" t="s">
        <v>99</v>
      </c>
      <c r="E189" s="10" t="s">
        <v>8</v>
      </c>
      <c r="F189" s="5"/>
      <c r="G189" s="9" t="s">
        <v>100</v>
      </c>
      <c r="H189" s="10" t="s">
        <v>10</v>
      </c>
      <c r="I189" s="5"/>
      <c r="J189" s="9" t="s">
        <v>101</v>
      </c>
      <c r="K189" s="10" t="s">
        <v>12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13" t="s">
        <v>21</v>
      </c>
      <c r="B190" s="14" t="s">
        <v>14</v>
      </c>
      <c r="C190" s="5"/>
      <c r="D190" s="9" t="s">
        <v>23</v>
      </c>
      <c r="E190" s="10" t="s">
        <v>16</v>
      </c>
      <c r="F190" s="5"/>
      <c r="G190" s="13" t="s">
        <v>25</v>
      </c>
      <c r="H190" s="14" t="s">
        <v>18</v>
      </c>
      <c r="I190" s="5"/>
      <c r="J190" s="9" t="s">
        <v>27</v>
      </c>
      <c r="K190" s="10" t="s">
        <v>20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9" t="s">
        <v>110</v>
      </c>
      <c r="B191" s="10" t="s">
        <v>22</v>
      </c>
      <c r="C191" s="5"/>
      <c r="D191" s="25" t="s">
        <v>112</v>
      </c>
      <c r="E191" s="26" t="s">
        <v>24</v>
      </c>
      <c r="F191" s="5"/>
      <c r="G191" s="9" t="s">
        <v>114</v>
      </c>
      <c r="H191" s="10" t="s">
        <v>26</v>
      </c>
      <c r="I191" s="5"/>
      <c r="J191" s="25" t="s">
        <v>116</v>
      </c>
      <c r="K191" s="26" t="s">
        <v>28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9" t="s">
        <v>37</v>
      </c>
      <c r="B192" s="10" t="s">
        <v>30</v>
      </c>
      <c r="C192" s="5"/>
      <c r="D192" s="9" t="s">
        <v>39</v>
      </c>
      <c r="E192" s="10" t="s">
        <v>32</v>
      </c>
      <c r="F192" s="5"/>
      <c r="G192" s="9" t="s">
        <v>41</v>
      </c>
      <c r="H192" s="10" t="s">
        <v>34</v>
      </c>
      <c r="I192" s="5"/>
      <c r="J192" s="9" t="s">
        <v>43</v>
      </c>
      <c r="K192" s="10" t="s">
        <v>36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17" t="s">
        <v>53</v>
      </c>
      <c r="B193" s="18" t="s">
        <v>46</v>
      </c>
      <c r="C193" s="5"/>
      <c r="D193" s="9" t="s">
        <v>55</v>
      </c>
      <c r="E193" s="10" t="s">
        <v>48</v>
      </c>
      <c r="F193" s="5"/>
      <c r="G193" s="17" t="s">
        <v>57</v>
      </c>
      <c r="H193" s="18" t="s">
        <v>50</v>
      </c>
      <c r="I193" s="5"/>
      <c r="J193" s="9" t="s">
        <v>59</v>
      </c>
      <c r="K193" s="10" t="s">
        <v>52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9" t="s">
        <v>61</v>
      </c>
      <c r="B194" s="10" t="s">
        <v>111</v>
      </c>
      <c r="C194" s="5"/>
      <c r="D194" s="23" t="s">
        <v>63</v>
      </c>
      <c r="E194" s="24" t="s">
        <v>113</v>
      </c>
      <c r="F194" s="5"/>
      <c r="G194" s="9" t="s">
        <v>65</v>
      </c>
      <c r="H194" s="10" t="s">
        <v>115</v>
      </c>
      <c r="I194" s="5"/>
      <c r="J194" s="23" t="s">
        <v>67</v>
      </c>
      <c r="K194" s="24" t="s">
        <v>117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9" t="s">
        <v>69</v>
      </c>
      <c r="B195" s="10" t="s">
        <v>119</v>
      </c>
      <c r="C195" s="5"/>
      <c r="D195" s="9" t="s">
        <v>71</v>
      </c>
      <c r="E195" s="10" t="s">
        <v>121</v>
      </c>
      <c r="F195" s="5"/>
      <c r="G195" s="9" t="s">
        <v>73</v>
      </c>
      <c r="H195" s="10" t="s">
        <v>123</v>
      </c>
      <c r="I195" s="5"/>
      <c r="J195" s="9" t="s">
        <v>75</v>
      </c>
      <c r="K195" s="10" t="s">
        <v>125</v>
      </c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9" t="s">
        <v>106</v>
      </c>
      <c r="B196" s="10" t="s">
        <v>70</v>
      </c>
      <c r="C196" s="5"/>
      <c r="D196" s="9" t="s">
        <v>107</v>
      </c>
      <c r="E196" s="10" t="s">
        <v>72</v>
      </c>
      <c r="F196" s="5"/>
      <c r="G196" s="9" t="s">
        <v>108</v>
      </c>
      <c r="H196" s="10" t="s">
        <v>74</v>
      </c>
      <c r="I196" s="5"/>
      <c r="J196" s="9" t="s">
        <v>109</v>
      </c>
      <c r="K196" s="10" t="s">
        <v>76</v>
      </c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27"/>
      <c r="B197" s="28"/>
      <c r="C197" s="5"/>
      <c r="D197" s="27"/>
      <c r="E197" s="28"/>
      <c r="F197" s="5"/>
      <c r="G197" s="27"/>
      <c r="H197" s="28"/>
      <c r="I197" s="5"/>
      <c r="J197" s="27"/>
      <c r="K197" s="28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43"/>
      <c r="B198" s="43"/>
      <c r="C198" s="5"/>
      <c r="D198" s="43"/>
      <c r="E198" s="43"/>
      <c r="F198" s="5"/>
      <c r="G198" s="43"/>
      <c r="H198" s="43"/>
      <c r="I198" s="5"/>
      <c r="J198" s="43"/>
      <c r="K198" s="43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43"/>
      <c r="B199" s="43"/>
      <c r="C199" s="5"/>
      <c r="D199" s="43"/>
      <c r="E199" s="43"/>
      <c r="F199" s="5"/>
      <c r="G199" s="43"/>
      <c r="H199" s="43"/>
      <c r="I199" s="5"/>
      <c r="J199" s="43"/>
      <c r="K199" s="43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43"/>
      <c r="B200" s="43"/>
      <c r="C200" s="5"/>
      <c r="D200" s="43"/>
      <c r="E200" s="43"/>
      <c r="F200" s="5"/>
      <c r="G200" s="43"/>
      <c r="H200" s="43"/>
      <c r="I200" s="5"/>
      <c r="J200" s="43"/>
      <c r="K200" s="43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43"/>
      <c r="B201" s="43"/>
      <c r="C201" s="5"/>
      <c r="D201" s="43"/>
      <c r="E201" s="43"/>
      <c r="F201" s="5"/>
      <c r="G201" s="43"/>
      <c r="H201" s="43"/>
      <c r="I201" s="5"/>
      <c r="J201" s="43"/>
      <c r="K201" s="43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43"/>
      <c r="B202" s="43"/>
      <c r="C202" s="5"/>
      <c r="D202" s="43"/>
      <c r="E202" s="43"/>
      <c r="F202" s="5"/>
      <c r="G202" s="43"/>
      <c r="H202" s="43"/>
      <c r="I202" s="5"/>
      <c r="J202" s="43"/>
      <c r="K202" s="43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43"/>
      <c r="B203" s="43"/>
      <c r="C203" s="5"/>
      <c r="D203" s="43"/>
      <c r="E203" s="43"/>
      <c r="F203" s="5"/>
      <c r="G203" s="43"/>
      <c r="H203" s="43"/>
      <c r="I203" s="5"/>
      <c r="J203" s="43"/>
      <c r="K203" s="43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43"/>
      <c r="B204" s="43"/>
      <c r="C204" s="5"/>
      <c r="D204" s="43"/>
      <c r="E204" s="43"/>
      <c r="F204" s="5"/>
      <c r="G204" s="43"/>
      <c r="H204" s="43"/>
      <c r="I204" s="5"/>
      <c r="J204" s="43"/>
      <c r="K204" s="43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43"/>
      <c r="B205" s="43"/>
      <c r="C205" s="5"/>
      <c r="D205" s="43"/>
      <c r="E205" s="43"/>
      <c r="F205" s="5"/>
      <c r="G205" s="43"/>
      <c r="H205" s="43"/>
      <c r="I205" s="5"/>
      <c r="J205" s="43"/>
      <c r="K205" s="43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43"/>
      <c r="B206" s="43"/>
      <c r="C206" s="5"/>
      <c r="D206" s="43"/>
      <c r="E206" s="43"/>
      <c r="F206" s="5"/>
      <c r="G206" s="43"/>
      <c r="H206" s="43"/>
      <c r="I206" s="5"/>
      <c r="J206" s="43"/>
      <c r="K206" s="43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43"/>
      <c r="B207" s="43"/>
      <c r="C207" s="5"/>
      <c r="D207" s="43"/>
      <c r="E207" s="43"/>
      <c r="F207" s="5"/>
      <c r="G207" s="43"/>
      <c r="H207" s="43"/>
      <c r="I207" s="5"/>
      <c r="J207" s="43"/>
      <c r="K207" s="43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43"/>
      <c r="B208" s="43"/>
      <c r="C208" s="5"/>
      <c r="D208" s="43"/>
      <c r="E208" s="43"/>
      <c r="F208" s="5"/>
      <c r="G208" s="43"/>
      <c r="H208" s="43"/>
      <c r="I208" s="5"/>
      <c r="J208" s="43"/>
      <c r="K208" s="43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43"/>
      <c r="B209" s="43"/>
      <c r="C209" s="5"/>
      <c r="D209" s="43"/>
      <c r="E209" s="43"/>
      <c r="F209" s="5"/>
      <c r="G209" s="43"/>
      <c r="H209" s="43"/>
      <c r="I209" s="5"/>
      <c r="J209" s="43"/>
      <c r="K209" s="43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43"/>
      <c r="B210" s="43"/>
      <c r="C210" s="5"/>
      <c r="D210" s="43"/>
      <c r="E210" s="43"/>
      <c r="F210" s="5"/>
      <c r="G210" s="43"/>
      <c r="H210" s="43"/>
      <c r="I210" s="5"/>
      <c r="J210" s="43"/>
      <c r="K210" s="43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43"/>
      <c r="B211" s="43"/>
      <c r="C211" s="5"/>
      <c r="D211" s="43"/>
      <c r="E211" s="43"/>
      <c r="F211" s="5"/>
      <c r="G211" s="43"/>
      <c r="H211" s="43"/>
      <c r="I211" s="5"/>
      <c r="J211" s="43"/>
      <c r="K211" s="43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43"/>
      <c r="B212" s="43"/>
      <c r="C212" s="5"/>
      <c r="D212" s="43"/>
      <c r="E212" s="43"/>
      <c r="F212" s="5"/>
      <c r="G212" s="43"/>
      <c r="H212" s="43"/>
      <c r="I212" s="5"/>
      <c r="J212" s="43"/>
      <c r="K212" s="43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43"/>
      <c r="B213" s="43"/>
      <c r="C213" s="5"/>
      <c r="D213" s="43"/>
      <c r="E213" s="43"/>
      <c r="F213" s="5"/>
      <c r="G213" s="43"/>
      <c r="H213" s="43"/>
      <c r="I213" s="5"/>
      <c r="J213" s="43"/>
      <c r="K213" s="43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43"/>
      <c r="B214" s="43"/>
      <c r="C214" s="5"/>
      <c r="D214" s="43"/>
      <c r="E214" s="43"/>
      <c r="F214" s="5"/>
      <c r="G214" s="43"/>
      <c r="H214" s="43"/>
      <c r="I214" s="5"/>
      <c r="J214" s="43"/>
      <c r="K214" s="43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43"/>
      <c r="B215" s="43"/>
      <c r="C215" s="5"/>
      <c r="D215" s="43"/>
      <c r="E215" s="43"/>
      <c r="F215" s="5"/>
      <c r="G215" s="43"/>
      <c r="H215" s="43"/>
      <c r="I215" s="5"/>
      <c r="J215" s="43"/>
      <c r="K215" s="43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43"/>
      <c r="B216" s="43"/>
      <c r="C216" s="5"/>
      <c r="D216" s="43"/>
      <c r="E216" s="43"/>
      <c r="F216" s="5"/>
      <c r="G216" s="43"/>
      <c r="H216" s="43"/>
      <c r="I216" s="5"/>
      <c r="J216" s="43"/>
      <c r="K216" s="43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43"/>
      <c r="B217" s="43"/>
      <c r="C217" s="5"/>
      <c r="D217" s="43"/>
      <c r="E217" s="43"/>
      <c r="F217" s="5"/>
      <c r="G217" s="43"/>
      <c r="H217" s="43"/>
      <c r="I217" s="5"/>
      <c r="J217" s="43"/>
      <c r="K217" s="43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43"/>
      <c r="B218" s="43"/>
      <c r="C218" s="5"/>
      <c r="D218" s="43"/>
      <c r="E218" s="43"/>
      <c r="F218" s="5"/>
      <c r="G218" s="43"/>
      <c r="H218" s="43"/>
      <c r="I218" s="5"/>
      <c r="J218" s="43"/>
      <c r="K218" s="43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43"/>
      <c r="B219" s="43"/>
      <c r="C219" s="5"/>
      <c r="D219" s="43"/>
      <c r="E219" s="43"/>
      <c r="F219" s="5"/>
      <c r="G219" s="43"/>
      <c r="H219" s="43"/>
      <c r="I219" s="5"/>
      <c r="J219" s="43"/>
      <c r="K219" s="43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43"/>
      <c r="B220" s="43"/>
      <c r="C220" s="5"/>
      <c r="D220" s="43"/>
      <c r="E220" s="43"/>
      <c r="F220" s="5"/>
      <c r="G220" s="43"/>
      <c r="H220" s="43"/>
      <c r="I220" s="5"/>
      <c r="J220" s="43"/>
      <c r="K220" s="43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43"/>
      <c r="B221" s="43"/>
      <c r="C221" s="5"/>
      <c r="D221" s="43"/>
      <c r="E221" s="43"/>
      <c r="F221" s="5"/>
      <c r="G221" s="43"/>
      <c r="H221" s="43"/>
      <c r="I221" s="5"/>
      <c r="J221" s="43"/>
      <c r="K221" s="43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43"/>
      <c r="B222" s="43"/>
      <c r="C222" s="5"/>
      <c r="D222" s="43"/>
      <c r="E222" s="43"/>
      <c r="F222" s="5"/>
      <c r="G222" s="43"/>
      <c r="H222" s="43"/>
      <c r="I222" s="5"/>
      <c r="J222" s="43"/>
      <c r="K222" s="43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43"/>
      <c r="B223" s="43"/>
      <c r="C223" s="5"/>
      <c r="D223" s="43"/>
      <c r="E223" s="43"/>
      <c r="F223" s="5"/>
      <c r="G223" s="43"/>
      <c r="H223" s="43"/>
      <c r="I223" s="5"/>
      <c r="J223" s="43"/>
      <c r="K223" s="43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43"/>
      <c r="B224" s="43"/>
      <c r="C224" s="5"/>
      <c r="D224" s="43"/>
      <c r="E224" s="43"/>
      <c r="F224" s="5"/>
      <c r="G224" s="43"/>
      <c r="H224" s="43"/>
      <c r="I224" s="5"/>
      <c r="J224" s="43"/>
      <c r="K224" s="43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43"/>
      <c r="B225" s="43"/>
      <c r="C225" s="5"/>
      <c r="D225" s="43"/>
      <c r="E225" s="43"/>
      <c r="F225" s="5"/>
      <c r="G225" s="43"/>
      <c r="H225" s="43"/>
      <c r="I225" s="5"/>
      <c r="J225" s="43"/>
      <c r="K225" s="43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43"/>
      <c r="B226" s="43"/>
      <c r="C226" s="5"/>
      <c r="D226" s="43"/>
      <c r="E226" s="43"/>
      <c r="F226" s="5"/>
      <c r="G226" s="43"/>
      <c r="H226" s="43"/>
      <c r="I226" s="5"/>
      <c r="J226" s="43"/>
      <c r="K226" s="43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43"/>
      <c r="B227" s="43"/>
      <c r="C227" s="5"/>
      <c r="D227" s="43"/>
      <c r="E227" s="43"/>
      <c r="F227" s="5"/>
      <c r="G227" s="43"/>
      <c r="H227" s="43"/>
      <c r="I227" s="5"/>
      <c r="J227" s="43"/>
      <c r="K227" s="43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43"/>
      <c r="B228" s="43"/>
      <c r="C228" s="5"/>
      <c r="D228" s="43"/>
      <c r="E228" s="43"/>
      <c r="F228" s="5"/>
      <c r="G228" s="43"/>
      <c r="H228" s="43"/>
      <c r="I228" s="5"/>
      <c r="J228" s="43"/>
      <c r="K228" s="43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43"/>
      <c r="B229" s="43"/>
      <c r="C229" s="5"/>
      <c r="D229" s="43"/>
      <c r="E229" s="43"/>
      <c r="F229" s="5"/>
      <c r="G229" s="43"/>
      <c r="H229" s="43"/>
      <c r="I229" s="5"/>
      <c r="J229" s="43"/>
      <c r="K229" s="43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43"/>
      <c r="B230" s="43"/>
      <c r="C230" s="5"/>
      <c r="D230" s="43"/>
      <c r="E230" s="43"/>
      <c r="F230" s="5"/>
      <c r="G230" s="43"/>
      <c r="H230" s="43"/>
      <c r="I230" s="5"/>
      <c r="J230" s="43"/>
      <c r="K230" s="43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43"/>
      <c r="B231" s="43"/>
      <c r="C231" s="5"/>
      <c r="D231" s="43"/>
      <c r="E231" s="43"/>
      <c r="F231" s="5"/>
      <c r="G231" s="43"/>
      <c r="H231" s="43"/>
      <c r="I231" s="5"/>
      <c r="J231" s="43"/>
      <c r="K231" s="43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43"/>
      <c r="B232" s="43"/>
      <c r="C232" s="5"/>
      <c r="D232" s="43"/>
      <c r="E232" s="43"/>
      <c r="F232" s="5"/>
      <c r="G232" s="43"/>
      <c r="H232" s="43"/>
      <c r="I232" s="5"/>
      <c r="J232" s="43"/>
      <c r="K232" s="43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43"/>
      <c r="B233" s="43"/>
      <c r="C233" s="5"/>
      <c r="D233" s="43"/>
      <c r="E233" s="43"/>
      <c r="F233" s="5"/>
      <c r="G233" s="43"/>
      <c r="H233" s="43"/>
      <c r="I233" s="5"/>
      <c r="J233" s="43"/>
      <c r="K233" s="43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43"/>
      <c r="B234" s="43"/>
      <c r="C234" s="5"/>
      <c r="D234" s="43"/>
      <c r="E234" s="43"/>
      <c r="F234" s="5"/>
      <c r="G234" s="43"/>
      <c r="H234" s="43"/>
      <c r="I234" s="5"/>
      <c r="J234" s="43"/>
      <c r="K234" s="43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43"/>
      <c r="B235" s="43"/>
      <c r="C235" s="5"/>
      <c r="D235" s="43"/>
      <c r="E235" s="43"/>
      <c r="F235" s="5"/>
      <c r="G235" s="43"/>
      <c r="H235" s="43"/>
      <c r="I235" s="5"/>
      <c r="J235" s="43"/>
      <c r="K235" s="43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43"/>
      <c r="B236" s="43"/>
      <c r="C236" s="5"/>
      <c r="D236" s="43"/>
      <c r="E236" s="43"/>
      <c r="F236" s="5"/>
      <c r="G236" s="43"/>
      <c r="H236" s="43"/>
      <c r="I236" s="5"/>
      <c r="J236" s="43"/>
      <c r="K236" s="43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43"/>
      <c r="B237" s="43"/>
      <c r="C237" s="5"/>
      <c r="D237" s="43"/>
      <c r="E237" s="43"/>
      <c r="F237" s="5"/>
      <c r="G237" s="43"/>
      <c r="H237" s="43"/>
      <c r="I237" s="5"/>
      <c r="J237" s="43"/>
      <c r="K237" s="43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43"/>
      <c r="B238" s="43"/>
      <c r="C238" s="5"/>
      <c r="D238" s="43"/>
      <c r="E238" s="43"/>
      <c r="F238" s="5"/>
      <c r="G238" s="43"/>
      <c r="H238" s="43"/>
      <c r="I238" s="5"/>
      <c r="J238" s="43"/>
      <c r="K238" s="43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43"/>
      <c r="B239" s="43"/>
      <c r="C239" s="5"/>
      <c r="D239" s="43"/>
      <c r="E239" s="43"/>
      <c r="F239" s="5"/>
      <c r="G239" s="43"/>
      <c r="H239" s="43"/>
      <c r="I239" s="5"/>
      <c r="J239" s="43"/>
      <c r="K239" s="43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43"/>
      <c r="B240" s="43"/>
      <c r="C240" s="5"/>
      <c r="D240" s="43"/>
      <c r="E240" s="43"/>
      <c r="F240" s="5"/>
      <c r="G240" s="43"/>
      <c r="H240" s="43"/>
      <c r="I240" s="5"/>
      <c r="J240" s="43"/>
      <c r="K240" s="43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43"/>
      <c r="B241" s="43"/>
      <c r="C241" s="5"/>
      <c r="D241" s="43"/>
      <c r="E241" s="43"/>
      <c r="F241" s="5"/>
      <c r="G241" s="43"/>
      <c r="H241" s="43"/>
      <c r="I241" s="5"/>
      <c r="J241" s="43"/>
      <c r="K241" s="43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43"/>
      <c r="B242" s="43"/>
      <c r="C242" s="5"/>
      <c r="D242" s="43"/>
      <c r="E242" s="43"/>
      <c r="F242" s="5"/>
      <c r="G242" s="43"/>
      <c r="H242" s="43"/>
      <c r="I242" s="5"/>
      <c r="J242" s="43"/>
      <c r="K242" s="43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43"/>
      <c r="B243" s="43"/>
      <c r="C243" s="5"/>
      <c r="D243" s="43"/>
      <c r="E243" s="43"/>
      <c r="F243" s="5"/>
      <c r="G243" s="43"/>
      <c r="H243" s="43"/>
      <c r="I243" s="5"/>
      <c r="J243" s="43"/>
      <c r="K243" s="43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43"/>
      <c r="B244" s="43"/>
      <c r="C244" s="5"/>
      <c r="D244" s="43"/>
      <c r="E244" s="43"/>
      <c r="F244" s="5"/>
      <c r="G244" s="43"/>
      <c r="H244" s="43"/>
      <c r="I244" s="5"/>
      <c r="J244" s="43"/>
      <c r="K244" s="43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43"/>
      <c r="B245" s="43"/>
      <c r="C245" s="5"/>
      <c r="D245" s="43"/>
      <c r="E245" s="43"/>
      <c r="F245" s="5"/>
      <c r="G245" s="43"/>
      <c r="H245" s="43"/>
      <c r="I245" s="5"/>
      <c r="J245" s="43"/>
      <c r="K245" s="43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43"/>
      <c r="B246" s="43"/>
      <c r="C246" s="5"/>
      <c r="D246" s="43"/>
      <c r="E246" s="43"/>
      <c r="F246" s="5"/>
      <c r="G246" s="43"/>
      <c r="H246" s="43"/>
      <c r="I246" s="5"/>
      <c r="J246" s="43"/>
      <c r="K246" s="43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43"/>
      <c r="B247" s="43"/>
      <c r="C247" s="5"/>
      <c r="D247" s="43"/>
      <c r="E247" s="43"/>
      <c r="F247" s="5"/>
      <c r="G247" s="43"/>
      <c r="H247" s="43"/>
      <c r="I247" s="5"/>
      <c r="J247" s="43"/>
      <c r="K247" s="43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43"/>
      <c r="B248" s="43"/>
      <c r="C248" s="5"/>
      <c r="D248" s="43"/>
      <c r="E248" s="43"/>
      <c r="F248" s="5"/>
      <c r="G248" s="43"/>
      <c r="H248" s="43"/>
      <c r="I248" s="5"/>
      <c r="J248" s="43"/>
      <c r="K248" s="43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43"/>
      <c r="B249" s="43"/>
      <c r="C249" s="5"/>
      <c r="D249" s="43"/>
      <c r="E249" s="43"/>
      <c r="F249" s="5"/>
      <c r="G249" s="43"/>
      <c r="H249" s="43"/>
      <c r="I249" s="5"/>
      <c r="J249" s="43"/>
      <c r="K249" s="43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43"/>
      <c r="B250" s="43"/>
      <c r="C250" s="5"/>
      <c r="D250" s="43"/>
      <c r="E250" s="43"/>
      <c r="F250" s="5"/>
      <c r="G250" s="43"/>
      <c r="H250" s="43"/>
      <c r="I250" s="5"/>
      <c r="J250" s="43"/>
      <c r="K250" s="43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43"/>
      <c r="B251" s="43"/>
      <c r="C251" s="5"/>
      <c r="D251" s="43"/>
      <c r="E251" s="43"/>
      <c r="F251" s="5"/>
      <c r="G251" s="43"/>
      <c r="H251" s="43"/>
      <c r="I251" s="5"/>
      <c r="J251" s="43"/>
      <c r="K251" s="43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43"/>
      <c r="B252" s="43"/>
      <c r="C252" s="5"/>
      <c r="D252" s="43"/>
      <c r="E252" s="43"/>
      <c r="F252" s="5"/>
      <c r="G252" s="43"/>
      <c r="H252" s="43"/>
      <c r="I252" s="5"/>
      <c r="J252" s="43"/>
      <c r="K252" s="43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43"/>
      <c r="B253" s="43"/>
      <c r="C253" s="5"/>
      <c r="D253" s="43"/>
      <c r="E253" s="43"/>
      <c r="F253" s="5"/>
      <c r="G253" s="43"/>
      <c r="H253" s="43"/>
      <c r="I253" s="5"/>
      <c r="J253" s="43"/>
      <c r="K253" s="43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43"/>
      <c r="B254" s="43"/>
      <c r="C254" s="5"/>
      <c r="D254" s="43"/>
      <c r="E254" s="43"/>
      <c r="F254" s="5"/>
      <c r="G254" s="43"/>
      <c r="H254" s="43"/>
      <c r="I254" s="5"/>
      <c r="J254" s="43"/>
      <c r="K254" s="43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43"/>
      <c r="B255" s="43"/>
      <c r="C255" s="5"/>
      <c r="D255" s="43"/>
      <c r="E255" s="43"/>
      <c r="F255" s="5"/>
      <c r="G255" s="43"/>
      <c r="H255" s="43"/>
      <c r="I255" s="5"/>
      <c r="J255" s="43"/>
      <c r="K255" s="43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43"/>
      <c r="B256" s="43"/>
      <c r="C256" s="5"/>
      <c r="D256" s="43"/>
      <c r="E256" s="43"/>
      <c r="F256" s="5"/>
      <c r="G256" s="43"/>
      <c r="H256" s="43"/>
      <c r="I256" s="5"/>
      <c r="J256" s="43"/>
      <c r="K256" s="43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43"/>
      <c r="B257" s="43"/>
      <c r="C257" s="5"/>
      <c r="D257" s="43"/>
      <c r="E257" s="43"/>
      <c r="F257" s="5"/>
      <c r="G257" s="43"/>
      <c r="H257" s="43"/>
      <c r="I257" s="5"/>
      <c r="J257" s="43"/>
      <c r="K257" s="43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43"/>
      <c r="B258" s="43"/>
      <c r="C258" s="5"/>
      <c r="D258" s="43"/>
      <c r="E258" s="43"/>
      <c r="F258" s="5"/>
      <c r="G258" s="43"/>
      <c r="H258" s="43"/>
      <c r="I258" s="5"/>
      <c r="J258" s="43"/>
      <c r="K258" s="43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43"/>
      <c r="B259" s="43"/>
      <c r="C259" s="5"/>
      <c r="D259" s="43"/>
      <c r="E259" s="43"/>
      <c r="F259" s="5"/>
      <c r="G259" s="43"/>
      <c r="H259" s="43"/>
      <c r="I259" s="5"/>
      <c r="J259" s="43"/>
      <c r="K259" s="43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43"/>
      <c r="B260" s="43"/>
      <c r="C260" s="5"/>
      <c r="D260" s="43"/>
      <c r="E260" s="43"/>
      <c r="F260" s="5"/>
      <c r="G260" s="43"/>
      <c r="H260" s="43"/>
      <c r="I260" s="5"/>
      <c r="J260" s="43"/>
      <c r="K260" s="43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43"/>
      <c r="B261" s="43"/>
      <c r="C261" s="5"/>
      <c r="D261" s="43"/>
      <c r="E261" s="43"/>
      <c r="F261" s="5"/>
      <c r="G261" s="43"/>
      <c r="H261" s="43"/>
      <c r="I261" s="5"/>
      <c r="J261" s="43"/>
      <c r="K261" s="43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43"/>
      <c r="B262" s="43"/>
      <c r="C262" s="5"/>
      <c r="D262" s="43"/>
      <c r="E262" s="43"/>
      <c r="F262" s="5"/>
      <c r="G262" s="43"/>
      <c r="H262" s="43"/>
      <c r="I262" s="5"/>
      <c r="J262" s="43"/>
      <c r="K262" s="43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43"/>
      <c r="B263" s="43"/>
      <c r="C263" s="5"/>
      <c r="D263" s="43"/>
      <c r="E263" s="43"/>
      <c r="F263" s="5"/>
      <c r="G263" s="43"/>
      <c r="H263" s="43"/>
      <c r="I263" s="5"/>
      <c r="J263" s="43"/>
      <c r="K263" s="43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43"/>
      <c r="B264" s="43"/>
      <c r="C264" s="5"/>
      <c r="D264" s="43"/>
      <c r="E264" s="43"/>
      <c r="F264" s="5"/>
      <c r="G264" s="43"/>
      <c r="H264" s="43"/>
      <c r="I264" s="5"/>
      <c r="J264" s="43"/>
      <c r="K264" s="43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43"/>
      <c r="B265" s="43"/>
      <c r="C265" s="5"/>
      <c r="D265" s="43"/>
      <c r="E265" s="43"/>
      <c r="F265" s="5"/>
      <c r="G265" s="43"/>
      <c r="H265" s="43"/>
      <c r="I265" s="5"/>
      <c r="J265" s="43"/>
      <c r="K265" s="43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43"/>
      <c r="B266" s="43"/>
      <c r="C266" s="5"/>
      <c r="D266" s="43"/>
      <c r="E266" s="43"/>
      <c r="F266" s="5"/>
      <c r="G266" s="43"/>
      <c r="H266" s="43"/>
      <c r="I266" s="5"/>
      <c r="J266" s="43"/>
      <c r="K266" s="43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43"/>
      <c r="B267" s="43"/>
      <c r="C267" s="5"/>
      <c r="D267" s="43"/>
      <c r="E267" s="43"/>
      <c r="F267" s="5"/>
      <c r="G267" s="43"/>
      <c r="H267" s="43"/>
      <c r="I267" s="5"/>
      <c r="J267" s="43"/>
      <c r="K267" s="43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43"/>
      <c r="B268" s="43"/>
      <c r="C268" s="5"/>
      <c r="D268" s="43"/>
      <c r="E268" s="43"/>
      <c r="F268" s="5"/>
      <c r="G268" s="43"/>
      <c r="H268" s="43"/>
      <c r="I268" s="5"/>
      <c r="J268" s="43"/>
      <c r="K268" s="43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43"/>
      <c r="B269" s="43"/>
      <c r="C269" s="5"/>
      <c r="D269" s="43"/>
      <c r="E269" s="43"/>
      <c r="F269" s="5"/>
      <c r="G269" s="43"/>
      <c r="H269" s="43"/>
      <c r="I269" s="5"/>
      <c r="J269" s="43"/>
      <c r="K269" s="43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43"/>
      <c r="B270" s="43"/>
      <c r="C270" s="5"/>
      <c r="D270" s="43"/>
      <c r="E270" s="43"/>
      <c r="F270" s="5"/>
      <c r="G270" s="43"/>
      <c r="H270" s="43"/>
      <c r="I270" s="5"/>
      <c r="J270" s="43"/>
      <c r="K270" s="43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43"/>
      <c r="B271" s="43"/>
      <c r="C271" s="5"/>
      <c r="D271" s="43"/>
      <c r="E271" s="43"/>
      <c r="F271" s="5"/>
      <c r="G271" s="43"/>
      <c r="H271" s="43"/>
      <c r="I271" s="5"/>
      <c r="J271" s="43"/>
      <c r="K271" s="43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43"/>
      <c r="B272" s="43"/>
      <c r="C272" s="5"/>
      <c r="D272" s="43"/>
      <c r="E272" s="43"/>
      <c r="F272" s="5"/>
      <c r="G272" s="43"/>
      <c r="H272" s="43"/>
      <c r="I272" s="5"/>
      <c r="J272" s="43"/>
      <c r="K272" s="43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43"/>
      <c r="B273" s="43"/>
      <c r="C273" s="5"/>
      <c r="D273" s="43"/>
      <c r="E273" s="43"/>
      <c r="F273" s="5"/>
      <c r="G273" s="43"/>
      <c r="H273" s="43"/>
      <c r="I273" s="5"/>
      <c r="J273" s="43"/>
      <c r="K273" s="43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43"/>
      <c r="B274" s="43"/>
      <c r="C274" s="5"/>
      <c r="D274" s="43"/>
      <c r="E274" s="43"/>
      <c r="F274" s="5"/>
      <c r="G274" s="43"/>
      <c r="H274" s="43"/>
      <c r="I274" s="5"/>
      <c r="J274" s="43"/>
      <c r="K274" s="43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43"/>
      <c r="B275" s="43"/>
      <c r="C275" s="5"/>
      <c r="D275" s="43"/>
      <c r="E275" s="43"/>
      <c r="F275" s="5"/>
      <c r="G275" s="43"/>
      <c r="H275" s="43"/>
      <c r="I275" s="5"/>
      <c r="J275" s="43"/>
      <c r="K275" s="43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43"/>
      <c r="B276" s="43"/>
      <c r="C276" s="5"/>
      <c r="D276" s="43"/>
      <c r="E276" s="43"/>
      <c r="F276" s="5"/>
      <c r="G276" s="43"/>
      <c r="H276" s="43"/>
      <c r="I276" s="5"/>
      <c r="J276" s="43"/>
      <c r="K276" s="43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43"/>
      <c r="B277" s="43"/>
      <c r="C277" s="5"/>
      <c r="D277" s="43"/>
      <c r="E277" s="43"/>
      <c r="F277" s="5"/>
      <c r="G277" s="43"/>
      <c r="H277" s="43"/>
      <c r="I277" s="5"/>
      <c r="J277" s="43"/>
      <c r="K277" s="43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43"/>
      <c r="B278" s="43"/>
      <c r="C278" s="5"/>
      <c r="D278" s="43"/>
      <c r="E278" s="43"/>
      <c r="F278" s="5"/>
      <c r="G278" s="43"/>
      <c r="H278" s="43"/>
      <c r="I278" s="5"/>
      <c r="J278" s="43"/>
      <c r="K278" s="43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43"/>
      <c r="B279" s="43"/>
      <c r="C279" s="5"/>
      <c r="D279" s="43"/>
      <c r="E279" s="43"/>
      <c r="F279" s="5"/>
      <c r="G279" s="43"/>
      <c r="H279" s="43"/>
      <c r="I279" s="5"/>
      <c r="J279" s="43"/>
      <c r="K279" s="43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43"/>
      <c r="B280" s="43"/>
      <c r="C280" s="5"/>
      <c r="D280" s="43"/>
      <c r="E280" s="43"/>
      <c r="F280" s="5"/>
      <c r="G280" s="43"/>
      <c r="H280" s="43"/>
      <c r="I280" s="5"/>
      <c r="J280" s="43"/>
      <c r="K280" s="43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43"/>
      <c r="B281" s="43"/>
      <c r="C281" s="5"/>
      <c r="D281" s="43"/>
      <c r="E281" s="43"/>
      <c r="F281" s="5"/>
      <c r="G281" s="43"/>
      <c r="H281" s="43"/>
      <c r="I281" s="5"/>
      <c r="J281" s="43"/>
      <c r="K281" s="43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43"/>
      <c r="B282" s="43"/>
      <c r="C282" s="5"/>
      <c r="D282" s="43"/>
      <c r="E282" s="43"/>
      <c r="F282" s="5"/>
      <c r="G282" s="43"/>
      <c r="H282" s="43"/>
      <c r="I282" s="5"/>
      <c r="J282" s="43"/>
      <c r="K282" s="43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43"/>
      <c r="B283" s="43"/>
      <c r="C283" s="5"/>
      <c r="D283" s="43"/>
      <c r="E283" s="43"/>
      <c r="F283" s="5"/>
      <c r="G283" s="43"/>
      <c r="H283" s="43"/>
      <c r="I283" s="5"/>
      <c r="J283" s="43"/>
      <c r="K283" s="43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43"/>
      <c r="B284" s="43"/>
      <c r="C284" s="5"/>
      <c r="D284" s="43"/>
      <c r="E284" s="43"/>
      <c r="F284" s="5"/>
      <c r="G284" s="43"/>
      <c r="H284" s="43"/>
      <c r="I284" s="5"/>
      <c r="J284" s="43"/>
      <c r="K284" s="43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43"/>
      <c r="B285" s="43"/>
      <c r="C285" s="5"/>
      <c r="D285" s="43"/>
      <c r="E285" s="43"/>
      <c r="F285" s="5"/>
      <c r="G285" s="43"/>
      <c r="H285" s="43"/>
      <c r="I285" s="5"/>
      <c r="J285" s="43"/>
      <c r="K285" s="43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43"/>
      <c r="B286" s="43"/>
      <c r="C286" s="5"/>
      <c r="D286" s="43"/>
      <c r="E286" s="43"/>
      <c r="F286" s="5"/>
      <c r="G286" s="43"/>
      <c r="H286" s="43"/>
      <c r="I286" s="5"/>
      <c r="J286" s="43"/>
      <c r="K286" s="43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43"/>
      <c r="B287" s="43"/>
      <c r="C287" s="5"/>
      <c r="D287" s="43"/>
      <c r="E287" s="43"/>
      <c r="F287" s="5"/>
      <c r="G287" s="43"/>
      <c r="H287" s="43"/>
      <c r="I287" s="5"/>
      <c r="J287" s="43"/>
      <c r="K287" s="43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43"/>
      <c r="B288" s="43"/>
      <c r="C288" s="5"/>
      <c r="D288" s="43"/>
      <c r="E288" s="43"/>
      <c r="F288" s="5"/>
      <c r="G288" s="43"/>
      <c r="H288" s="43"/>
      <c r="I288" s="5"/>
      <c r="J288" s="43"/>
      <c r="K288" s="43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43"/>
      <c r="B289" s="43"/>
      <c r="C289" s="5"/>
      <c r="D289" s="43"/>
      <c r="E289" s="43"/>
      <c r="F289" s="5"/>
      <c r="G289" s="43"/>
      <c r="H289" s="43"/>
      <c r="I289" s="5"/>
      <c r="J289" s="43"/>
      <c r="K289" s="43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43"/>
      <c r="B290" s="43"/>
      <c r="C290" s="5"/>
      <c r="D290" s="43"/>
      <c r="E290" s="43"/>
      <c r="F290" s="5"/>
      <c r="G290" s="43"/>
      <c r="H290" s="43"/>
      <c r="I290" s="5"/>
      <c r="J290" s="43"/>
      <c r="K290" s="43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43"/>
      <c r="B291" s="43"/>
      <c r="C291" s="5"/>
      <c r="D291" s="43"/>
      <c r="E291" s="43"/>
      <c r="F291" s="5"/>
      <c r="G291" s="43"/>
      <c r="H291" s="43"/>
      <c r="I291" s="5"/>
      <c r="J291" s="43"/>
      <c r="K291" s="43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43"/>
      <c r="B292" s="43"/>
      <c r="C292" s="5"/>
      <c r="D292" s="43"/>
      <c r="E292" s="43"/>
      <c r="F292" s="5"/>
      <c r="G292" s="43"/>
      <c r="H292" s="43"/>
      <c r="I292" s="5"/>
      <c r="J292" s="43"/>
      <c r="K292" s="43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43"/>
      <c r="B293" s="43"/>
      <c r="C293" s="5"/>
      <c r="D293" s="43"/>
      <c r="E293" s="43"/>
      <c r="F293" s="5"/>
      <c r="G293" s="43"/>
      <c r="H293" s="43"/>
      <c r="I293" s="5"/>
      <c r="J293" s="43"/>
      <c r="K293" s="43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43"/>
      <c r="B294" s="43"/>
      <c r="C294" s="5"/>
      <c r="D294" s="43"/>
      <c r="E294" s="43"/>
      <c r="F294" s="5"/>
      <c r="G294" s="43"/>
      <c r="H294" s="43"/>
      <c r="I294" s="5"/>
      <c r="J294" s="43"/>
      <c r="K294" s="43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43"/>
      <c r="B295" s="43"/>
      <c r="C295" s="5"/>
      <c r="D295" s="43"/>
      <c r="E295" s="43"/>
      <c r="F295" s="5"/>
      <c r="G295" s="43"/>
      <c r="H295" s="43"/>
      <c r="I295" s="5"/>
      <c r="J295" s="43"/>
      <c r="K295" s="43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43"/>
      <c r="B296" s="43"/>
      <c r="C296" s="5"/>
      <c r="D296" s="43"/>
      <c r="E296" s="43"/>
      <c r="F296" s="5"/>
      <c r="G296" s="43"/>
      <c r="H296" s="43"/>
      <c r="I296" s="5"/>
      <c r="J296" s="43"/>
      <c r="K296" s="43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43"/>
      <c r="B297" s="43"/>
      <c r="C297" s="5"/>
      <c r="D297" s="43"/>
      <c r="E297" s="43"/>
      <c r="F297" s="5"/>
      <c r="G297" s="43"/>
      <c r="H297" s="43"/>
      <c r="I297" s="5"/>
      <c r="J297" s="43"/>
      <c r="K297" s="43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43"/>
      <c r="B298" s="43"/>
      <c r="C298" s="5"/>
      <c r="D298" s="43"/>
      <c r="E298" s="43"/>
      <c r="F298" s="5"/>
      <c r="G298" s="43"/>
      <c r="H298" s="43"/>
      <c r="I298" s="5"/>
      <c r="J298" s="43"/>
      <c r="K298" s="43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43"/>
      <c r="B299" s="43"/>
      <c r="C299" s="5"/>
      <c r="D299" s="43"/>
      <c r="E299" s="43"/>
      <c r="F299" s="5"/>
      <c r="G299" s="43"/>
      <c r="H299" s="43"/>
      <c r="I299" s="5"/>
      <c r="J299" s="43"/>
      <c r="K299" s="43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43"/>
      <c r="B300" s="43"/>
      <c r="C300" s="5"/>
      <c r="D300" s="43"/>
      <c r="E300" s="43"/>
      <c r="F300" s="5"/>
      <c r="G300" s="43"/>
      <c r="H300" s="43"/>
      <c r="I300" s="5"/>
      <c r="J300" s="43"/>
      <c r="K300" s="43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43"/>
      <c r="B301" s="43"/>
      <c r="C301" s="5"/>
      <c r="D301" s="43"/>
      <c r="E301" s="43"/>
      <c r="F301" s="5"/>
      <c r="G301" s="43"/>
      <c r="H301" s="43"/>
      <c r="I301" s="5"/>
      <c r="J301" s="43"/>
      <c r="K301" s="43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43"/>
      <c r="B302" s="43"/>
      <c r="C302" s="5"/>
      <c r="D302" s="43"/>
      <c r="E302" s="43"/>
      <c r="F302" s="5"/>
      <c r="G302" s="43"/>
      <c r="H302" s="43"/>
      <c r="I302" s="5"/>
      <c r="J302" s="43"/>
      <c r="K302" s="43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43"/>
      <c r="B303" s="43"/>
      <c r="C303" s="5"/>
      <c r="D303" s="43"/>
      <c r="E303" s="43"/>
      <c r="F303" s="5"/>
      <c r="G303" s="43"/>
      <c r="H303" s="43"/>
      <c r="I303" s="5"/>
      <c r="J303" s="43"/>
      <c r="K303" s="43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43"/>
      <c r="B304" s="43"/>
      <c r="C304" s="5"/>
      <c r="D304" s="43"/>
      <c r="E304" s="43"/>
      <c r="F304" s="5"/>
      <c r="G304" s="43"/>
      <c r="H304" s="43"/>
      <c r="I304" s="5"/>
      <c r="J304" s="43"/>
      <c r="K304" s="43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43"/>
      <c r="B305" s="43"/>
      <c r="C305" s="5"/>
      <c r="D305" s="43"/>
      <c r="E305" s="43"/>
      <c r="F305" s="5"/>
      <c r="G305" s="43"/>
      <c r="H305" s="43"/>
      <c r="I305" s="5"/>
      <c r="J305" s="43"/>
      <c r="K305" s="43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43"/>
      <c r="B306" s="43"/>
      <c r="C306" s="5"/>
      <c r="D306" s="43"/>
      <c r="E306" s="43"/>
      <c r="F306" s="5"/>
      <c r="G306" s="43"/>
      <c r="H306" s="43"/>
      <c r="I306" s="5"/>
      <c r="J306" s="43"/>
      <c r="K306" s="43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43"/>
      <c r="B307" s="43"/>
      <c r="C307" s="5"/>
      <c r="D307" s="43"/>
      <c r="E307" s="43"/>
      <c r="F307" s="5"/>
      <c r="G307" s="43"/>
      <c r="H307" s="43"/>
      <c r="I307" s="5"/>
      <c r="J307" s="43"/>
      <c r="K307" s="43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43"/>
      <c r="B308" s="43"/>
      <c r="C308" s="5"/>
      <c r="D308" s="43"/>
      <c r="E308" s="43"/>
      <c r="F308" s="5"/>
      <c r="G308" s="43"/>
      <c r="H308" s="43"/>
      <c r="I308" s="5"/>
      <c r="J308" s="43"/>
      <c r="K308" s="43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43"/>
      <c r="B309" s="43"/>
      <c r="C309" s="5"/>
      <c r="D309" s="43"/>
      <c r="E309" s="43"/>
      <c r="F309" s="5"/>
      <c r="G309" s="43"/>
      <c r="H309" s="43"/>
      <c r="I309" s="5"/>
      <c r="J309" s="43"/>
      <c r="K309" s="43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43"/>
      <c r="B310" s="43"/>
      <c r="C310" s="5"/>
      <c r="D310" s="43"/>
      <c r="E310" s="43"/>
      <c r="F310" s="5"/>
      <c r="G310" s="43"/>
      <c r="H310" s="43"/>
      <c r="I310" s="5"/>
      <c r="J310" s="43"/>
      <c r="K310" s="43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43"/>
      <c r="B311" s="43"/>
      <c r="C311" s="5"/>
      <c r="D311" s="43"/>
      <c r="E311" s="43"/>
      <c r="F311" s="5"/>
      <c r="G311" s="43"/>
      <c r="H311" s="43"/>
      <c r="I311" s="5"/>
      <c r="J311" s="43"/>
      <c r="K311" s="43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43"/>
      <c r="B312" s="43"/>
      <c r="C312" s="5"/>
      <c r="D312" s="43"/>
      <c r="E312" s="43"/>
      <c r="F312" s="5"/>
      <c r="G312" s="43"/>
      <c r="H312" s="43"/>
      <c r="I312" s="5"/>
      <c r="J312" s="43"/>
      <c r="K312" s="43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43"/>
      <c r="B313" s="43"/>
      <c r="C313" s="5"/>
      <c r="D313" s="43"/>
      <c r="E313" s="43"/>
      <c r="F313" s="5"/>
      <c r="G313" s="43"/>
      <c r="H313" s="43"/>
      <c r="I313" s="5"/>
      <c r="J313" s="43"/>
      <c r="K313" s="43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43"/>
      <c r="B314" s="43"/>
      <c r="C314" s="5"/>
      <c r="D314" s="43"/>
      <c r="E314" s="43"/>
      <c r="F314" s="5"/>
      <c r="G314" s="43"/>
      <c r="H314" s="43"/>
      <c r="I314" s="5"/>
      <c r="J314" s="43"/>
      <c r="K314" s="43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43"/>
      <c r="B315" s="43"/>
      <c r="C315" s="5"/>
      <c r="D315" s="43"/>
      <c r="E315" s="43"/>
      <c r="F315" s="5"/>
      <c r="G315" s="43"/>
      <c r="H315" s="43"/>
      <c r="I315" s="5"/>
      <c r="J315" s="43"/>
      <c r="K315" s="43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43"/>
      <c r="B316" s="43"/>
      <c r="C316" s="5"/>
      <c r="D316" s="43"/>
      <c r="E316" s="43"/>
      <c r="F316" s="5"/>
      <c r="G316" s="43"/>
      <c r="H316" s="43"/>
      <c r="I316" s="5"/>
      <c r="J316" s="43"/>
      <c r="K316" s="43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43"/>
      <c r="B317" s="43"/>
      <c r="C317" s="5"/>
      <c r="D317" s="43"/>
      <c r="E317" s="43"/>
      <c r="F317" s="5"/>
      <c r="G317" s="43"/>
      <c r="H317" s="43"/>
      <c r="I317" s="5"/>
      <c r="J317" s="43"/>
      <c r="K317" s="43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43"/>
      <c r="B318" s="43"/>
      <c r="C318" s="5"/>
      <c r="D318" s="43"/>
      <c r="E318" s="43"/>
      <c r="F318" s="5"/>
      <c r="G318" s="43"/>
      <c r="H318" s="43"/>
      <c r="I318" s="5"/>
      <c r="J318" s="43"/>
      <c r="K318" s="43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43"/>
      <c r="B319" s="43"/>
      <c r="C319" s="5"/>
      <c r="D319" s="43"/>
      <c r="E319" s="43"/>
      <c r="F319" s="5"/>
      <c r="G319" s="43"/>
      <c r="H319" s="43"/>
      <c r="I319" s="5"/>
      <c r="J319" s="43"/>
      <c r="K319" s="43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43"/>
      <c r="B320" s="43"/>
      <c r="C320" s="5"/>
      <c r="D320" s="43"/>
      <c r="E320" s="43"/>
      <c r="F320" s="5"/>
      <c r="G320" s="43"/>
      <c r="H320" s="43"/>
      <c r="I320" s="5"/>
      <c r="J320" s="43"/>
      <c r="K320" s="43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43"/>
      <c r="B321" s="43"/>
      <c r="C321" s="5"/>
      <c r="D321" s="43"/>
      <c r="E321" s="43"/>
      <c r="F321" s="5"/>
      <c r="G321" s="43"/>
      <c r="H321" s="43"/>
      <c r="I321" s="5"/>
      <c r="J321" s="43"/>
      <c r="K321" s="43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43"/>
      <c r="B322" s="43"/>
      <c r="C322" s="5"/>
      <c r="D322" s="43"/>
      <c r="E322" s="43"/>
      <c r="F322" s="5"/>
      <c r="G322" s="43"/>
      <c r="H322" s="43"/>
      <c r="I322" s="5"/>
      <c r="J322" s="43"/>
      <c r="K322" s="43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43"/>
      <c r="B323" s="43"/>
      <c r="C323" s="5"/>
      <c r="D323" s="43"/>
      <c r="E323" s="43"/>
      <c r="F323" s="5"/>
      <c r="G323" s="43"/>
      <c r="H323" s="43"/>
      <c r="I323" s="5"/>
      <c r="J323" s="43"/>
      <c r="K323" s="43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43"/>
      <c r="B324" s="43"/>
      <c r="C324" s="5"/>
      <c r="D324" s="43"/>
      <c r="E324" s="43"/>
      <c r="F324" s="5"/>
      <c r="G324" s="43"/>
      <c r="H324" s="43"/>
      <c r="I324" s="5"/>
      <c r="J324" s="43"/>
      <c r="K324" s="43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43"/>
      <c r="B325" s="43"/>
      <c r="C325" s="5"/>
      <c r="D325" s="43"/>
      <c r="E325" s="43"/>
      <c r="F325" s="5"/>
      <c r="G325" s="43"/>
      <c r="H325" s="43"/>
      <c r="I325" s="5"/>
      <c r="J325" s="43"/>
      <c r="K325" s="43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4">
    <mergeCell ref="A1:B1"/>
    <mergeCell ref="D1:E1"/>
    <mergeCell ref="G1:H1"/>
    <mergeCell ref="J1:K1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15"/>
  <sheetViews>
    <sheetView workbookViewId="0" topLeftCell="A1">
      <selection activeCell="G3" sqref="G3"/>
    </sheetView>
  </sheetViews>
  <sheetFormatPr defaultColWidth="34.28125" defaultRowHeight="15" customHeight="1"/>
  <cols>
    <col min="1" max="4" width="0" style="44" hidden="1" customWidth="1"/>
    <col min="5" max="5" width="2.57421875" style="44" customWidth="1"/>
    <col min="6" max="6" width="10.28125" style="44" customWidth="1"/>
    <col min="7" max="7" width="33.7109375" style="44" customWidth="1"/>
    <col min="8" max="8" width="26.00390625" style="44" customWidth="1"/>
    <col min="9" max="9" width="11.57421875" style="44" customWidth="1"/>
    <col min="10" max="14" width="0" style="44" hidden="1" customWidth="1"/>
    <col min="15" max="15" width="2.57421875" style="44" customWidth="1"/>
    <col min="16" max="18" width="24.7109375" style="44" customWidth="1"/>
    <col min="19" max="19" width="11.140625" style="44" customWidth="1"/>
    <col min="20" max="20" width="12.00390625" style="44" customWidth="1"/>
    <col min="21" max="25" width="0" style="44" hidden="1" customWidth="1"/>
    <col min="26" max="26" width="11.57421875" style="44" customWidth="1"/>
    <col min="27" max="16384" width="33.7109375" style="44" customWidth="1"/>
  </cols>
  <sheetData>
    <row r="1" spans="1:25" ht="12.75" customHeight="1">
      <c r="A1" s="45" t="s">
        <v>4</v>
      </c>
      <c r="B1" s="46"/>
      <c r="C1" s="47"/>
      <c r="D1" s="48"/>
      <c r="E1" s="49"/>
      <c r="F1" s="50" t="s">
        <v>167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1"/>
      <c r="V1" s="51"/>
      <c r="W1" s="49"/>
      <c r="X1" s="49"/>
      <c r="Y1" s="49"/>
    </row>
    <row r="2" spans="1:25" ht="12.75" customHeight="1">
      <c r="A2" s="52" t="s">
        <v>5</v>
      </c>
      <c r="B2" s="53" t="s">
        <v>6</v>
      </c>
      <c r="C2" s="48" t="str">
        <f>A2</f>
        <v>Craig Hileman</v>
      </c>
      <c r="D2" s="48"/>
      <c r="E2" s="49"/>
      <c r="F2" s="54"/>
      <c r="G2" s="55" t="str">
        <f>IF(ISERROR(VLOOKUP(G3,$L$2:$M$30,2,0)),VLOOKUP("at "&amp;G3,$L$2:$M$30,2,0),VLOOKUP(G3,$L$2:$M$30,2,0))</f>
        <v>BADASS SNAP</v>
      </c>
      <c r="H2" s="55"/>
      <c r="I2" s="56"/>
      <c r="J2" s="49"/>
      <c r="K2" s="49"/>
      <c r="L2" s="57" t="s">
        <v>168</v>
      </c>
      <c r="M2" s="57" t="s">
        <v>169</v>
      </c>
      <c r="N2" s="49"/>
      <c r="O2" s="49"/>
      <c r="P2" s="58" t="s">
        <v>170</v>
      </c>
      <c r="U2" s="51"/>
      <c r="V2" s="51"/>
      <c r="W2" s="49"/>
      <c r="X2" s="49"/>
      <c r="Y2" s="49"/>
    </row>
    <row r="3" spans="1:24" ht="12.75" customHeight="1">
      <c r="A3" s="52" t="s">
        <v>13</v>
      </c>
      <c r="B3" s="53" t="s">
        <v>14</v>
      </c>
      <c r="C3" s="48" t="str">
        <f>A3</f>
        <v>John Balog</v>
      </c>
      <c r="D3" s="48"/>
      <c r="E3" s="49"/>
      <c r="F3" s="59" t="s">
        <v>171</v>
      </c>
      <c r="G3" s="60" t="s">
        <v>5</v>
      </c>
      <c r="H3" s="48" t="str">
        <f>"at "&amp;G3</f>
        <v>at Craig Hileman</v>
      </c>
      <c r="I3" s="61"/>
      <c r="J3" s="49"/>
      <c r="K3" s="49"/>
      <c r="L3" s="57" t="s">
        <v>127</v>
      </c>
      <c r="M3" s="57" t="s">
        <v>172</v>
      </c>
      <c r="N3" s="62" t="s">
        <v>5</v>
      </c>
      <c r="O3" s="49"/>
      <c r="P3" s="63" t="s">
        <v>173</v>
      </c>
      <c r="Q3" s="63" t="s">
        <v>174</v>
      </c>
      <c r="R3" s="63" t="s">
        <v>175</v>
      </c>
      <c r="S3" s="63" t="s">
        <v>176</v>
      </c>
      <c r="T3" s="63" t="s">
        <v>177</v>
      </c>
      <c r="U3" s="51"/>
      <c r="W3" s="49"/>
      <c r="X3" s="49"/>
    </row>
    <row r="4" spans="1:25" ht="12.75" customHeight="1">
      <c r="A4" s="52" t="s">
        <v>21</v>
      </c>
      <c r="B4" s="53" t="s">
        <v>22</v>
      </c>
      <c r="C4" s="48" t="str">
        <f>A4</f>
        <v>Ric Pittman</v>
      </c>
      <c r="D4" s="48"/>
      <c r="E4" s="49"/>
      <c r="F4" s="64" t="s">
        <v>178</v>
      </c>
      <c r="G4" s="64" t="s">
        <v>174</v>
      </c>
      <c r="H4" s="65" t="s">
        <v>179</v>
      </c>
      <c r="I4" s="66" t="s">
        <v>180</v>
      </c>
      <c r="J4" s="66" t="s">
        <v>170</v>
      </c>
      <c r="K4" s="66" t="s">
        <v>181</v>
      </c>
      <c r="L4" s="57" t="s">
        <v>79</v>
      </c>
      <c r="M4" s="57" t="s">
        <v>172</v>
      </c>
      <c r="N4" s="62" t="s">
        <v>13</v>
      </c>
      <c r="O4" s="67"/>
      <c r="P4" s="62" t="s">
        <v>9</v>
      </c>
      <c r="Q4" s="62" t="s">
        <v>5</v>
      </c>
      <c r="R4" s="68" t="s">
        <v>182</v>
      </c>
      <c r="S4" s="62" t="s">
        <v>170</v>
      </c>
      <c r="T4" s="62" t="s">
        <v>183</v>
      </c>
      <c r="U4" s="69" t="s">
        <v>184</v>
      </c>
      <c r="W4" s="62" t="s">
        <v>5</v>
      </c>
      <c r="X4" s="62" t="s">
        <v>9</v>
      </c>
      <c r="Y4" s="49"/>
    </row>
    <row r="5" spans="1:25" ht="12.75" customHeight="1">
      <c r="A5" s="52" t="s">
        <v>29</v>
      </c>
      <c r="B5" s="53" t="s">
        <v>30</v>
      </c>
      <c r="C5" s="48" t="str">
        <f>A5</f>
        <v>Sean Patrick O'Hare</v>
      </c>
      <c r="D5" s="48"/>
      <c r="E5" s="49"/>
      <c r="F5" s="70" t="s">
        <v>185</v>
      </c>
      <c r="G5" s="71" t="str">
        <f>IF(ISERROR(VLOOKUP(G3,A2:B11,2,0)),VLOOKUP(H3,B2:C11,2,0),VLOOKUP(G3,A2:B11,2,0))</f>
        <v>at Billy DeVore</v>
      </c>
      <c r="H5" s="72" t="str">
        <f>IF(ISERROR(VLOOKUP(G5,$L$2:$M$30,2,0)),VLOOKUP("at "&amp;G5,$L$2:$M$30,2,0),VLOOKUP(G5,$L$2:$M$30,2,0))</f>
        <v>BADASS SNAP</v>
      </c>
      <c r="I5" s="71" t="str">
        <f>IF($G$2=$H5,"YES"," ")</f>
        <v>YES</v>
      </c>
      <c r="J5" s="73">
        <f>SUM(LEN(H5)-LEN(SUBSTITUTE(H5,"BADASS","")))/LEN("BADASS")</f>
        <v>1</v>
      </c>
      <c r="K5" s="71">
        <f>SUM(LEN(H5)-LEN(SUBSTITUTE(H5,"BADGUY","")))/LEN("BADGUY")</f>
        <v>0</v>
      </c>
      <c r="L5" s="57" t="s">
        <v>6</v>
      </c>
      <c r="M5" s="57" t="s">
        <v>172</v>
      </c>
      <c r="N5" s="62" t="s">
        <v>78</v>
      </c>
      <c r="O5" s="67"/>
      <c r="P5" s="62" t="s">
        <v>17</v>
      </c>
      <c r="Q5" s="62" t="s">
        <v>13</v>
      </c>
      <c r="R5" s="68" t="s">
        <v>186</v>
      </c>
      <c r="S5" s="62" t="s">
        <v>170</v>
      </c>
      <c r="T5" s="62" t="s">
        <v>183</v>
      </c>
      <c r="U5" s="69" t="s">
        <v>187</v>
      </c>
      <c r="W5" s="62" t="s">
        <v>13</v>
      </c>
      <c r="X5" s="62" t="s">
        <v>17</v>
      </c>
      <c r="Y5" s="49"/>
    </row>
    <row r="6" spans="1:25" ht="12.75" customHeight="1">
      <c r="A6" s="52" t="s">
        <v>37</v>
      </c>
      <c r="B6" s="53" t="s">
        <v>38</v>
      </c>
      <c r="C6" s="48" t="str">
        <f>A6</f>
        <v>Austin Adam Camacho</v>
      </c>
      <c r="D6" s="48"/>
      <c r="E6" s="49"/>
      <c r="F6" s="70" t="s">
        <v>188</v>
      </c>
      <c r="G6" s="71" t="str">
        <f>IF(ISERROR(VLOOKUP(G3,A13:B22,2,0)),VLOOKUP(H3,B13:C22,2,0),VLOOKUP(G3,A13:B22,2,0))</f>
        <v>at Ric Pittman</v>
      </c>
      <c r="H6" s="72" t="str">
        <f>IF(ISERROR(VLOOKUP(G6,$L$2:$M$30,2,0)),VLOOKUP("at "&amp;G6,$L$2:$M$30,2,0),VLOOKUP(G6,$L$2:$M$30,2,0))</f>
        <v>BADASS CRACKLE</v>
      </c>
      <c r="I6" s="71" t="str">
        <f>IF($G$2=$H6,"YES"," ")</f>
        <v> </v>
      </c>
      <c r="J6" s="73">
        <f>SUM(LEN(H6)-LEN(SUBSTITUTE(H6,"BADASS","")))/LEN("BADASS")</f>
        <v>1</v>
      </c>
      <c r="K6" s="71">
        <f>SUM(LEN(H6)-LEN(SUBSTITUTE(H6,"BADGUY","")))/LEN("BADGUY")</f>
        <v>0</v>
      </c>
      <c r="L6" s="57" t="s">
        <v>86</v>
      </c>
      <c r="M6" s="57" t="s">
        <v>189</v>
      </c>
      <c r="N6" s="74" t="s">
        <v>21</v>
      </c>
      <c r="O6" s="67"/>
      <c r="P6" s="62" t="s">
        <v>82</v>
      </c>
      <c r="Q6" s="62" t="s">
        <v>78</v>
      </c>
      <c r="R6" s="68" t="s">
        <v>182</v>
      </c>
      <c r="S6" s="62" t="s">
        <v>170</v>
      </c>
      <c r="T6" s="62" t="s">
        <v>183</v>
      </c>
      <c r="U6" s="69" t="s">
        <v>190</v>
      </c>
      <c r="W6" s="62" t="s">
        <v>78</v>
      </c>
      <c r="X6" s="62" t="s">
        <v>82</v>
      </c>
      <c r="Y6" s="49"/>
    </row>
    <row r="7" spans="1:25" ht="12.75" customHeight="1">
      <c r="A7" s="52" t="s">
        <v>45</v>
      </c>
      <c r="B7" s="53" t="s">
        <v>46</v>
      </c>
      <c r="C7" s="48" t="str">
        <f>A7</f>
        <v>Rickey Owen</v>
      </c>
      <c r="D7" s="48"/>
      <c r="E7" s="49"/>
      <c r="F7" s="70" t="s">
        <v>191</v>
      </c>
      <c r="G7" s="71" t="str">
        <f>IF(ISERROR(VLOOKUP(G3,A24:B33,2,0)),VLOOKUP(H3,B24:C33,2,0),VLOOKUP(G3,A24:B33,2,0))</f>
        <v>John Balog</v>
      </c>
      <c r="H7" s="72" t="str">
        <f>IF(ISERROR(VLOOKUP(G7,$L$2:$M$30,2,0)),VLOOKUP("at "&amp;G7,$L$2:$M$30,2,0),VLOOKUP(G7,$L$2:$M$30,2,0))</f>
        <v>BADASS SNAP</v>
      </c>
      <c r="I7" s="71" t="str">
        <f>IF($G$2=$H7,"YES"," ")</f>
        <v>YES</v>
      </c>
      <c r="J7" s="73">
        <f>SUM(LEN(H7)-LEN(SUBSTITUTE(H7,"BADASS","")))/LEN("BADASS")</f>
        <v>1</v>
      </c>
      <c r="K7" s="71">
        <f>SUM(LEN(H7)-LEN(SUBSTITUTE(H7,"BADGUY","")))/LEN("BADGUY")</f>
        <v>0</v>
      </c>
      <c r="L7" s="57" t="s">
        <v>14</v>
      </c>
      <c r="M7" s="57" t="s">
        <v>189</v>
      </c>
      <c r="N7" s="74" t="s">
        <v>131</v>
      </c>
      <c r="O7" s="67"/>
      <c r="P7" s="74" t="s">
        <v>25</v>
      </c>
      <c r="Q7" s="74" t="s">
        <v>21</v>
      </c>
      <c r="R7" s="75" t="s">
        <v>186</v>
      </c>
      <c r="S7" s="74" t="s">
        <v>170</v>
      </c>
      <c r="T7" s="74" t="s">
        <v>192</v>
      </c>
      <c r="U7" s="69" t="s">
        <v>193</v>
      </c>
      <c r="W7" s="74" t="s">
        <v>21</v>
      </c>
      <c r="X7" s="74" t="s">
        <v>25</v>
      </c>
      <c r="Y7" s="49"/>
    </row>
    <row r="8" spans="1:25" ht="12.75" customHeight="1">
      <c r="A8" s="52" t="s">
        <v>53</v>
      </c>
      <c r="B8" s="53" t="s">
        <v>54</v>
      </c>
      <c r="C8" s="48" t="str">
        <f>A8</f>
        <v>Tim Henriques</v>
      </c>
      <c r="D8" s="48"/>
      <c r="E8" s="49"/>
      <c r="F8" s="70" t="s">
        <v>194</v>
      </c>
      <c r="G8" s="71" t="str">
        <f>IF(ISERROR(VLOOKUP(G3,A35:B44,2,0)),VLOOKUP(H3,B35:C44,2,0),VLOOKUP(G3,A35:B44,2,0))</f>
        <v>Tim Henriques</v>
      </c>
      <c r="H8" s="72" t="str">
        <f>IF(ISERROR(VLOOKUP(G8,$L$2:$M$30,2,0)),VLOOKUP("at "&amp;G8,$L$2:$M$30,2,0),VLOOKUP(G8,$L$2:$M$30,2,0))</f>
        <v>BADGUY SNAP</v>
      </c>
      <c r="I8" s="71" t="str">
        <f>IF($G$2=$H8,"YES"," ")</f>
        <v> </v>
      </c>
      <c r="J8" s="73">
        <f>SUM(LEN(H8)-LEN(SUBSTITUTE(H8,"BADASS","")))/LEN("BADASS")</f>
        <v>0</v>
      </c>
      <c r="K8" s="71">
        <f>SUM(LEN(H8)-LEN(SUBSTITUTE(H8,"BADGUY","")))/LEN("BADGUY")</f>
        <v>1</v>
      </c>
      <c r="L8" s="57" t="s">
        <v>22</v>
      </c>
      <c r="M8" s="57" t="s">
        <v>189</v>
      </c>
      <c r="N8" s="74" t="s">
        <v>90</v>
      </c>
      <c r="O8" s="67"/>
      <c r="P8" s="74" t="s">
        <v>133</v>
      </c>
      <c r="Q8" s="74" t="s">
        <v>131</v>
      </c>
      <c r="R8" s="75" t="s">
        <v>186</v>
      </c>
      <c r="S8" s="74" t="s">
        <v>170</v>
      </c>
      <c r="T8" s="74" t="s">
        <v>192</v>
      </c>
      <c r="U8" s="69" t="s">
        <v>195</v>
      </c>
      <c r="W8" s="74" t="s">
        <v>131</v>
      </c>
      <c r="X8" s="74" t="s">
        <v>133</v>
      </c>
      <c r="Y8" s="49"/>
    </row>
    <row r="9" spans="1:25" ht="12.75" customHeight="1">
      <c r="A9" s="52" t="s">
        <v>61</v>
      </c>
      <c r="B9" s="53" t="s">
        <v>62</v>
      </c>
      <c r="C9" s="48" t="str">
        <f>A9</f>
        <v>Jason McCormack</v>
      </c>
      <c r="D9" s="48"/>
      <c r="E9" s="49"/>
      <c r="F9" s="70" t="s">
        <v>196</v>
      </c>
      <c r="G9" s="71" t="str">
        <f>IF(ISERROR(VLOOKUP(G3,A46:B55,2,0)),VLOOKUP(H3,B46:C55,2,0),VLOOKUP(G3,A46:B55,2,0))</f>
        <v>at Chris Bidwell</v>
      </c>
      <c r="H9" s="72" t="str">
        <f>IF(ISERROR(VLOOKUP(G9,$L$2:$M$30,2,0)),VLOOKUP("at "&amp;G9,$L$2:$M$30,2,0),VLOOKUP(G9,$L$2:$M$30,2,0))</f>
        <v>BADASS POP</v>
      </c>
      <c r="I9" s="71" t="str">
        <f>IF($G$2=$H9,"YES"," ")</f>
        <v> </v>
      </c>
      <c r="J9" s="73">
        <f>SUM(LEN(H9)-LEN(SUBSTITUTE(H9,"BADASS","")))/LEN("BADASS")</f>
        <v>1</v>
      </c>
      <c r="K9" s="71">
        <f>SUM(LEN(H9)-LEN(SUBSTITUTE(H9,"BADGUY","")))/LEN("BADGUY")</f>
        <v>0</v>
      </c>
      <c r="L9" s="57" t="s">
        <v>94</v>
      </c>
      <c r="M9" s="57" t="s">
        <v>197</v>
      </c>
      <c r="N9" s="62" t="s">
        <v>37</v>
      </c>
      <c r="O9" s="67"/>
      <c r="P9" s="74" t="s">
        <v>92</v>
      </c>
      <c r="Q9" s="74" t="s">
        <v>90</v>
      </c>
      <c r="R9" s="75" t="s">
        <v>186</v>
      </c>
      <c r="S9" s="74" t="s">
        <v>170</v>
      </c>
      <c r="T9" s="74" t="s">
        <v>192</v>
      </c>
      <c r="U9" s="69" t="s">
        <v>198</v>
      </c>
      <c r="W9" s="74" t="s">
        <v>90</v>
      </c>
      <c r="X9" s="74" t="s">
        <v>92</v>
      </c>
      <c r="Y9" s="49"/>
    </row>
    <row r="10" spans="1:25" ht="12.75" customHeight="1">
      <c r="A10" s="52" t="s">
        <v>69</v>
      </c>
      <c r="B10" s="53" t="s">
        <v>70</v>
      </c>
      <c r="C10" s="48" t="str">
        <f>A10</f>
        <v>Anthony Ricci</v>
      </c>
      <c r="D10" s="48"/>
      <c r="E10" s="49"/>
      <c r="F10" s="70" t="s">
        <v>199</v>
      </c>
      <c r="G10" s="71" t="str">
        <f>IF(ISERROR(VLOOKUP(G3,A57:B66,2,0)),VLOOKUP(H3,B57:C66,2,0),VLOOKUP(G3,A57:B66,2,0))</f>
        <v>Michael Jenkinson</v>
      </c>
      <c r="H10" s="72" t="str">
        <f>IF(ISERROR(VLOOKUP(G10,$L$2:$M$30,2,0)),VLOOKUP("at "&amp;G10,$L$2:$M$30,2,0),VLOOKUP(G10,$L$2:$M$30,2,0))</f>
        <v>BADASS POP</v>
      </c>
      <c r="I10" s="71" t="str">
        <f>IF($G$2=$H10,"YES"," ")</f>
        <v> </v>
      </c>
      <c r="J10" s="73">
        <f>SUM(LEN(H10)-LEN(SUBSTITUTE(H10,"BADASS","")))/LEN("BADASS")</f>
        <v>1</v>
      </c>
      <c r="K10" s="71">
        <f>SUM(LEN(H10)-LEN(SUBSTITUTE(H10,"BADGUY","")))/LEN("BADGUY")</f>
        <v>0</v>
      </c>
      <c r="L10" s="57" t="s">
        <v>30</v>
      </c>
      <c r="M10" s="57" t="s">
        <v>197</v>
      </c>
      <c r="N10" s="62" t="s">
        <v>135</v>
      </c>
      <c r="O10" s="67"/>
      <c r="P10" s="62" t="s">
        <v>41</v>
      </c>
      <c r="Q10" s="62" t="s">
        <v>37</v>
      </c>
      <c r="R10" s="68" t="s">
        <v>200</v>
      </c>
      <c r="S10" s="62" t="s">
        <v>170</v>
      </c>
      <c r="T10" s="62" t="s">
        <v>201</v>
      </c>
      <c r="U10" s="69" t="s">
        <v>202</v>
      </c>
      <c r="W10" s="62" t="s">
        <v>37</v>
      </c>
      <c r="X10" s="62" t="s">
        <v>41</v>
      </c>
      <c r="Y10" s="49"/>
    </row>
    <row r="11" spans="1:25" ht="12.75" customHeight="1">
      <c r="A11" s="76"/>
      <c r="B11" s="77"/>
      <c r="C11" s="48">
        <f>A11</f>
        <v>0</v>
      </c>
      <c r="D11" s="48"/>
      <c r="E11" s="49"/>
      <c r="F11" s="70" t="s">
        <v>203</v>
      </c>
      <c r="G11" s="71" t="str">
        <f>IF(ISERROR(VLOOKUP(G3,A68:B80,2,0)),VLOOKUP(H3,B68:C80,2,0),VLOOKUP(G3,A68:B80,2,0))</f>
        <v>at Billy DeVore</v>
      </c>
      <c r="H11" s="72" t="str">
        <f>IF(ISERROR(VLOOKUP(G11,$L$2:$M$30,2,0)),VLOOKUP("at "&amp;G11,$L$2:$M$30,2,0),VLOOKUP(G11,$L$2:$M$30,2,0))</f>
        <v>BADASS SNAP</v>
      </c>
      <c r="I11" s="71" t="str">
        <f>IF($G$2=$H11,"YES"," ")</f>
        <v>YES</v>
      </c>
      <c r="J11" s="73">
        <f>SUM(LEN(H11)-LEN(SUBSTITUTE(H11,"BADASS","")))/LEN("BADASS")</f>
        <v>1</v>
      </c>
      <c r="K11" s="71">
        <f>SUM(LEN(H11)-LEN(SUBSTITUTE(H11,"BADGUY","")))/LEN("BADGUY")</f>
        <v>0</v>
      </c>
      <c r="L11" s="57" t="s">
        <v>38</v>
      </c>
      <c r="M11" s="57" t="s">
        <v>197</v>
      </c>
      <c r="N11" s="62" t="s">
        <v>98</v>
      </c>
      <c r="O11" s="67"/>
      <c r="P11" s="62" t="s">
        <v>137</v>
      </c>
      <c r="Q11" s="62" t="s">
        <v>135</v>
      </c>
      <c r="R11" s="68" t="s">
        <v>182</v>
      </c>
      <c r="S11" s="62" t="s">
        <v>170</v>
      </c>
      <c r="T11" s="62" t="s">
        <v>201</v>
      </c>
      <c r="U11" s="69" t="s">
        <v>204</v>
      </c>
      <c r="W11" s="62" t="s">
        <v>135</v>
      </c>
      <c r="X11" s="62" t="s">
        <v>137</v>
      </c>
      <c r="Y11" s="49"/>
    </row>
    <row r="12" spans="1:25" ht="12.75" customHeight="1">
      <c r="A12" s="78" t="s">
        <v>77</v>
      </c>
      <c r="B12" s="79"/>
      <c r="C12" s="48" t="str">
        <f>A12</f>
        <v>WEEK 2</v>
      </c>
      <c r="D12" s="48"/>
      <c r="E12" s="49"/>
      <c r="F12" s="70" t="s">
        <v>205</v>
      </c>
      <c r="G12" s="71" t="str">
        <f>IF(ISERROR(VLOOKUP(G3,A82:B94,2,0)),VLOOKUP(H3,B82:C94,2,0),VLOOKUP(G3,A82:B94,2,0))</f>
        <v>John Balog</v>
      </c>
      <c r="H12" s="72" t="str">
        <f>IF(ISERROR(VLOOKUP(G12,$L$2:$M$30,2,0)),VLOOKUP("at "&amp;G12,$L$2:$M$30,2,0),VLOOKUP(G12,$L$2:$M$30,2,0))</f>
        <v>BADASS SNAP</v>
      </c>
      <c r="I12" s="71" t="str">
        <f>IF($G$2=$H12,"YES"," ")</f>
        <v>YES</v>
      </c>
      <c r="J12" s="73">
        <f>SUM(LEN(H12)-LEN(SUBSTITUTE(H12,"BADASS","")))/LEN("BADASS")</f>
        <v>1</v>
      </c>
      <c r="K12" s="71">
        <f>SUM(LEN(H12)-LEN(SUBSTITUTE(H12,"BADGUY","")))/LEN("BADGUY")</f>
        <v>0</v>
      </c>
      <c r="L12" s="57" t="s">
        <v>102</v>
      </c>
      <c r="M12" s="57" t="s">
        <v>206</v>
      </c>
      <c r="N12" s="62" t="s">
        <v>53</v>
      </c>
      <c r="O12" s="67"/>
      <c r="P12" s="62" t="s">
        <v>100</v>
      </c>
      <c r="Q12" s="62" t="s">
        <v>98</v>
      </c>
      <c r="R12" s="68" t="s">
        <v>186</v>
      </c>
      <c r="S12" s="62" t="s">
        <v>170</v>
      </c>
      <c r="T12" s="62" t="s">
        <v>201</v>
      </c>
      <c r="U12" s="69" t="s">
        <v>207</v>
      </c>
      <c r="W12" s="62" t="s">
        <v>98</v>
      </c>
      <c r="X12" s="62" t="s">
        <v>100</v>
      </c>
      <c r="Y12" s="49"/>
    </row>
    <row r="13" spans="1:25" ht="12.75" customHeight="1">
      <c r="A13" s="52" t="s">
        <v>78</v>
      </c>
      <c r="B13" s="53" t="s">
        <v>79</v>
      </c>
      <c r="C13" s="48" t="str">
        <f>A13</f>
        <v>Billy DeVore</v>
      </c>
      <c r="D13" s="48"/>
      <c r="E13" s="49"/>
      <c r="F13" s="70" t="s">
        <v>208</v>
      </c>
      <c r="G13" s="71" t="str">
        <f>IF(ISERROR(VLOOKUP(G3,A96:B108,2,0)),VLOOKUP(H3,B96:C108,2,0),VLOOKUP(G3,A96:B108,2,0))</f>
        <v>BYE</v>
      </c>
      <c r="H13" s="72" t="str">
        <f>IF(ISERROR(VLOOKUP(G13,$L$2:$M$30,2,0)),VLOOKUP("at "&amp;G13,$L$2:$M$30,2,0),VLOOKUP(G13,$L$2:$M$30,2,0))</f>
        <v>bye week</v>
      </c>
      <c r="I13" s="71" t="str">
        <f>IF($G$2=$H13,"YES"," ")</f>
        <v> </v>
      </c>
      <c r="J13" s="73">
        <f>SUM(LEN(H13)-LEN(SUBSTITUTE(H13,"BADASS","")))/LEN("BADASS")</f>
        <v>0</v>
      </c>
      <c r="K13" s="71">
        <f>SUM(LEN(H13)-LEN(SUBSTITUTE(H13,"BADGUY","")))/LEN("BADGUY")</f>
        <v>0</v>
      </c>
      <c r="L13" s="57" t="s">
        <v>46</v>
      </c>
      <c r="M13" s="57" t="s">
        <v>206</v>
      </c>
      <c r="N13" s="62" t="s">
        <v>139</v>
      </c>
      <c r="O13" s="80"/>
      <c r="P13" s="81"/>
      <c r="U13" s="82"/>
      <c r="W13" s="62" t="s">
        <v>53</v>
      </c>
      <c r="X13" s="62" t="s">
        <v>57</v>
      </c>
      <c r="Y13" s="49"/>
    </row>
    <row r="14" spans="1:25" ht="12.75" customHeight="1">
      <c r="A14" s="52" t="s">
        <v>5</v>
      </c>
      <c r="B14" s="53" t="s">
        <v>86</v>
      </c>
      <c r="C14" s="48" t="str">
        <f>A14</f>
        <v>Craig Hileman</v>
      </c>
      <c r="D14" s="48"/>
      <c r="E14" s="49"/>
      <c r="F14" s="70" t="s">
        <v>209</v>
      </c>
      <c r="G14" s="71" t="str">
        <f>IF(ISERROR(VLOOKUP(G3,A110:B119,2,0)),VLOOKUP(H3,B110:C119,2,0),VLOOKUP(G3,A110:B119,2,0))</f>
        <v>at Sean Patrick O'Hare</v>
      </c>
      <c r="H14" s="72" t="str">
        <f>IF(ISERROR(VLOOKUP(G14,$L$2:$M$30,2,0)),VLOOKUP("at "&amp;G14,$L$2:$M$30,2,0),VLOOKUP(G14,$L$2:$M$30,2,0))</f>
        <v>BADGUY POP</v>
      </c>
      <c r="I14" s="71" t="str">
        <f>IF($G$2=$H14,"YES"," ")</f>
        <v> </v>
      </c>
      <c r="J14" s="73">
        <f>SUM(LEN(H14)-LEN(SUBSTITUTE(H14,"BADASS","")))/LEN("BADASS")</f>
        <v>0</v>
      </c>
      <c r="K14" s="71">
        <f>SUM(LEN(H14)-LEN(SUBSTITUTE(H14,"BADGUY","")))/LEN("BADGUY")</f>
        <v>1</v>
      </c>
      <c r="L14" s="57" t="s">
        <v>54</v>
      </c>
      <c r="M14" s="57" t="s">
        <v>206</v>
      </c>
      <c r="N14" s="62" t="s">
        <v>106</v>
      </c>
      <c r="O14" s="80"/>
      <c r="P14" s="58" t="s">
        <v>181</v>
      </c>
      <c r="U14" s="82"/>
      <c r="W14" s="62" t="s">
        <v>139</v>
      </c>
      <c r="X14" s="62" t="s">
        <v>141</v>
      </c>
      <c r="Y14" s="49"/>
    </row>
    <row r="15" spans="1:25" ht="12.75" customHeight="1">
      <c r="A15" s="52" t="s">
        <v>90</v>
      </c>
      <c r="B15" s="53" t="s">
        <v>14</v>
      </c>
      <c r="C15" s="48" t="str">
        <f>A15</f>
        <v>David Mathews</v>
      </c>
      <c r="D15" s="48"/>
      <c r="E15" s="49"/>
      <c r="F15" s="70" t="s">
        <v>210</v>
      </c>
      <c r="G15" s="71" t="str">
        <f>IF(ISERROR(VLOOKUP(G3,A121:B130,2,0)),VLOOKUP(H3,B121:C130,2,0),VLOOKUP(G3,A121:B130,2,0))</f>
        <v>David Bitzer</v>
      </c>
      <c r="H15" s="72" t="str">
        <f>IF(ISERROR(VLOOKUP(G15,$L$2:$M$30,2,0)),VLOOKUP("at "&amp;G15,$L$2:$M$30,2,0),VLOOKUP(G15,$L$2:$M$30,2,0))</f>
        <v>BADGUY CRACKLE</v>
      </c>
      <c r="I15" s="71" t="str">
        <f>IF($G$2=$H15,"YES"," ")</f>
        <v> </v>
      </c>
      <c r="J15" s="73">
        <f>SUM(LEN(H15)-LEN(SUBSTITUTE(H15,"BADASS","")))/LEN("BADASS")</f>
        <v>0</v>
      </c>
      <c r="K15" s="71">
        <f>SUM(LEN(H15)-LEN(SUBSTITUTE(H15,"BADGUY","")))/LEN("BADGUY")</f>
        <v>1</v>
      </c>
      <c r="L15" s="57" t="s">
        <v>143</v>
      </c>
      <c r="M15" s="57" t="s">
        <v>211</v>
      </c>
      <c r="N15" s="74" t="s">
        <v>61</v>
      </c>
      <c r="O15" s="80"/>
      <c r="P15" s="63" t="s">
        <v>173</v>
      </c>
      <c r="Q15" s="63" t="s">
        <v>174</v>
      </c>
      <c r="R15" s="63" t="s">
        <v>175</v>
      </c>
      <c r="S15" s="63" t="s">
        <v>176</v>
      </c>
      <c r="T15" s="63" t="s">
        <v>177</v>
      </c>
      <c r="U15" s="82"/>
      <c r="W15" s="62" t="s">
        <v>106</v>
      </c>
      <c r="X15" s="62" t="s">
        <v>108</v>
      </c>
      <c r="Y15" s="49"/>
    </row>
    <row r="16" spans="1:25" ht="12.75" customHeight="1">
      <c r="A16" s="52" t="s">
        <v>69</v>
      </c>
      <c r="B16" s="53" t="s">
        <v>94</v>
      </c>
      <c r="C16" s="48" t="str">
        <f>A16</f>
        <v>Anthony Ricci</v>
      </c>
      <c r="D16" s="48"/>
      <c r="E16" s="49"/>
      <c r="F16" s="70" t="s">
        <v>212</v>
      </c>
      <c r="G16" s="71" t="str">
        <f>IF(ISERROR(VLOOKUP(G3,A132:B141,2,0)),VLOOKUP(H3,B132:C141,2,0),VLOOKUP(G3,A132:B141,2,0))</f>
        <v>David Mathews</v>
      </c>
      <c r="H16" s="72" t="str">
        <f>IF(ISERROR(VLOOKUP(G16,$L$2:$M$30,2,0)),VLOOKUP("at "&amp;G16,$L$2:$M$30,2,0),VLOOKUP(G16,$L$2:$M$30,2,0))</f>
        <v>BADASS CRACKLE</v>
      </c>
      <c r="I16" s="71" t="str">
        <f>IF($G$2=$H16,"YES"," ")</f>
        <v> </v>
      </c>
      <c r="J16" s="73">
        <f>SUM(LEN(H16)-LEN(SUBSTITUTE(H16,"BADASS","")))/LEN("BADASS")</f>
        <v>1</v>
      </c>
      <c r="K16" s="71">
        <f>SUM(LEN(H16)-LEN(SUBSTITUTE(H16,"BADGUY","")))/LEN("BADGUY")</f>
        <v>0</v>
      </c>
      <c r="L16" s="57" t="s">
        <v>111</v>
      </c>
      <c r="M16" s="57" t="s">
        <v>211</v>
      </c>
      <c r="N16" s="74" t="s">
        <v>45</v>
      </c>
      <c r="O16" s="67"/>
      <c r="P16" s="62" t="s">
        <v>57</v>
      </c>
      <c r="Q16" s="62" t="s">
        <v>53</v>
      </c>
      <c r="R16" s="68" t="s">
        <v>182</v>
      </c>
      <c r="S16" s="62" t="s">
        <v>181</v>
      </c>
      <c r="T16" s="62" t="s">
        <v>183</v>
      </c>
      <c r="U16" s="69" t="s">
        <v>213</v>
      </c>
      <c r="W16" s="74" t="s">
        <v>61</v>
      </c>
      <c r="X16" s="74" t="s">
        <v>65</v>
      </c>
      <c r="Y16" s="49"/>
    </row>
    <row r="17" spans="1:25" ht="12.75" customHeight="1">
      <c r="A17" s="52" t="s">
        <v>98</v>
      </c>
      <c r="B17" s="53" t="s">
        <v>30</v>
      </c>
      <c r="C17" s="48" t="str">
        <f>A17</f>
        <v>Michael Jenkinson</v>
      </c>
      <c r="D17" s="48"/>
      <c r="E17" s="49"/>
      <c r="F17" s="70" t="s">
        <v>214</v>
      </c>
      <c r="G17" s="71" t="str">
        <f>IF(ISERROR(VLOOKUP(G3,A143:B152,2,0)),VLOOKUP(H3,B143:C152,2,0),VLOOKUP(G3,A143:B152,2,0))</f>
        <v>at Jason McCormack</v>
      </c>
      <c r="H17" s="72" t="str">
        <f>IF(ISERROR(VLOOKUP(G17,$L$2:$M$30,2,0)),VLOOKUP("at "&amp;G17,$L$2:$M$30,2,0),VLOOKUP(G17,$L$2:$M$30,2,0))</f>
        <v>BADGUY CRACKLE</v>
      </c>
      <c r="I17" s="71" t="str">
        <f>IF($G$2=$H17,"YES"," ")</f>
        <v> </v>
      </c>
      <c r="J17" s="73">
        <f>SUM(LEN(H17)-LEN(SUBSTITUTE(H17,"BADASS","")))/LEN("BADASS")</f>
        <v>0</v>
      </c>
      <c r="K17" s="71">
        <f>SUM(LEN(H17)-LEN(SUBSTITUTE(H17,"BADGUY","")))/LEN("BADGUY")</f>
        <v>1</v>
      </c>
      <c r="L17" s="57" t="s">
        <v>62</v>
      </c>
      <c r="M17" s="57" t="s">
        <v>211</v>
      </c>
      <c r="N17" s="74" t="s">
        <v>110</v>
      </c>
      <c r="O17" s="67"/>
      <c r="P17" s="62" t="s">
        <v>141</v>
      </c>
      <c r="Q17" s="62" t="s">
        <v>139</v>
      </c>
      <c r="R17" s="68" t="s">
        <v>186</v>
      </c>
      <c r="S17" s="62" t="s">
        <v>181</v>
      </c>
      <c r="T17" s="62" t="s">
        <v>183</v>
      </c>
      <c r="U17" s="69" t="s">
        <v>215</v>
      </c>
      <c r="W17" s="74" t="s">
        <v>45</v>
      </c>
      <c r="X17" s="74" t="s">
        <v>49</v>
      </c>
      <c r="Y17" s="49"/>
    </row>
    <row r="18" spans="1:25" ht="12.75" customHeight="1">
      <c r="A18" s="52" t="s">
        <v>61</v>
      </c>
      <c r="B18" s="53" t="s">
        <v>102</v>
      </c>
      <c r="C18" s="48" t="str">
        <f>A18</f>
        <v>Jason McCormack</v>
      </c>
      <c r="D18" s="48"/>
      <c r="E18" s="49"/>
      <c r="F18" s="70" t="s">
        <v>216</v>
      </c>
      <c r="G18" s="71" t="str">
        <f>IF(ISERROR(VLOOKUP(G3,A154:B163,2,0)),VLOOKUP(H3,B154:C163,2,0),VLOOKUP(G3,A154:B163,2,0))</f>
        <v>at Frank Balog</v>
      </c>
      <c r="H18" s="72" t="str">
        <f>IF(ISERROR(VLOOKUP(G18,$L$2:$M$30,2,0)),VLOOKUP("at "&amp;G18,$L$2:$M$30,2,0),VLOOKUP(G18,$L$2:$M$30,2,0))</f>
        <v>BADASS CRACKLE</v>
      </c>
      <c r="I18" s="71" t="str">
        <f>IF($G$2=$H18,"YES"," ")</f>
        <v> </v>
      </c>
      <c r="J18" s="73">
        <f>SUM(LEN(H18)-LEN(SUBSTITUTE(H18,"BADASS","")))/LEN("BADASS")</f>
        <v>1</v>
      </c>
      <c r="K18" s="71">
        <f>SUM(LEN(H18)-LEN(SUBSTITUTE(H18,"BADGUY","")))/LEN("BADGUY")</f>
        <v>0</v>
      </c>
      <c r="L18" s="57" t="s">
        <v>147</v>
      </c>
      <c r="M18" s="57" t="s">
        <v>217</v>
      </c>
      <c r="N18" s="62" t="s">
        <v>69</v>
      </c>
      <c r="O18" s="67"/>
      <c r="P18" s="62" t="s">
        <v>108</v>
      </c>
      <c r="Q18" s="62" t="s">
        <v>106</v>
      </c>
      <c r="R18" s="68" t="s">
        <v>200</v>
      </c>
      <c r="S18" s="62" t="s">
        <v>181</v>
      </c>
      <c r="T18" s="62" t="s">
        <v>183</v>
      </c>
      <c r="U18" s="69" t="s">
        <v>218</v>
      </c>
      <c r="W18" s="74" t="s">
        <v>110</v>
      </c>
      <c r="X18" s="74" t="s">
        <v>114</v>
      </c>
      <c r="Y18" s="49"/>
    </row>
    <row r="19" spans="1:25" ht="12.75" customHeight="1">
      <c r="A19" s="52" t="s">
        <v>106</v>
      </c>
      <c r="B19" s="53" t="s">
        <v>46</v>
      </c>
      <c r="C19" s="48" t="str">
        <f>A19</f>
        <v>Mikey Davis</v>
      </c>
      <c r="D19" s="48"/>
      <c r="E19" s="49"/>
      <c r="F19" s="70" t="s">
        <v>219</v>
      </c>
      <c r="G19" s="71" t="str">
        <f>IF(ISERROR(VLOOKUP(G3,A165:B174,2,0)),VLOOKUP(H3,B165:C174,2,0),VLOOKUP(G3,A165:B174,2,0))</f>
        <v>Austin Adam Camacho</v>
      </c>
      <c r="H19" s="72" t="str">
        <f>IF(ISERROR(VLOOKUP(G19,$L$2:$M$30,2,0)),VLOOKUP("at "&amp;G19,$L$2:$M$30,2,0),VLOOKUP(G19,$L$2:$M$30,2,0))</f>
        <v>BADASS POP</v>
      </c>
      <c r="I19" s="71" t="str">
        <f>IF($G$2=$H19,"YES"," ")</f>
        <v> </v>
      </c>
      <c r="J19" s="73">
        <f>SUM(LEN(H19)-LEN(SUBSTITUTE(H19,"BADASS","")))/LEN("BADASS")</f>
        <v>1</v>
      </c>
      <c r="K19" s="71">
        <f>SUM(LEN(H19)-LEN(SUBSTITUTE(H19,"BADGUY","")))/LEN("BADGUY")</f>
        <v>0</v>
      </c>
      <c r="L19" s="57" t="s">
        <v>119</v>
      </c>
      <c r="M19" s="57" t="s">
        <v>217</v>
      </c>
      <c r="N19" s="62" t="s">
        <v>29</v>
      </c>
      <c r="O19" s="67"/>
      <c r="P19" s="74" t="s">
        <v>65</v>
      </c>
      <c r="Q19" s="74" t="s">
        <v>61</v>
      </c>
      <c r="R19" s="75" t="s">
        <v>200</v>
      </c>
      <c r="S19" s="74" t="s">
        <v>181</v>
      </c>
      <c r="T19" s="74" t="s">
        <v>192</v>
      </c>
      <c r="U19" s="69" t="s">
        <v>220</v>
      </c>
      <c r="W19" s="62" t="s">
        <v>69</v>
      </c>
      <c r="X19" s="62" t="s">
        <v>73</v>
      </c>
      <c r="Y19" s="49"/>
    </row>
    <row r="20" spans="1:25" ht="12.75" customHeight="1">
      <c r="A20" s="52" t="s">
        <v>110</v>
      </c>
      <c r="B20" s="53" t="s">
        <v>111</v>
      </c>
      <c r="C20" s="48" t="str">
        <f>A20</f>
        <v>David Bitzer</v>
      </c>
      <c r="D20" s="48"/>
      <c r="E20" s="49"/>
      <c r="F20" s="70" t="s">
        <v>221</v>
      </c>
      <c r="G20" s="71" t="str">
        <f>IF(ISERROR(VLOOKUP(G3,A176:B185,2,0)),VLOOKUP(H3,B176:C185,2,0),VLOOKUP(G3,A176:B185,2,0))</f>
        <v>Billy DeVore</v>
      </c>
      <c r="H20" s="72" t="str">
        <f>IF(ISERROR(VLOOKUP(G20,$L$2:$M$30,2,0)),VLOOKUP("at "&amp;G20,$L$2:$M$30,2,0),VLOOKUP(G20,$L$2:$M$30,2,0))</f>
        <v>BADASS SNAP</v>
      </c>
      <c r="I20" s="71" t="str">
        <f>IF($G$2=$H20,"YES"," ")</f>
        <v>YES</v>
      </c>
      <c r="J20" s="73">
        <f>SUM(LEN(H20)-LEN(SUBSTITUTE(H20,"BADASS","")))/LEN("BADASS")</f>
        <v>1</v>
      </c>
      <c r="K20" s="71">
        <f>SUM(LEN(H20)-LEN(SUBSTITUTE(H20,"BADGUY","")))/LEN("BADGUY")</f>
        <v>0</v>
      </c>
      <c r="L20" s="57" t="s">
        <v>70</v>
      </c>
      <c r="M20" s="57" t="s">
        <v>217</v>
      </c>
      <c r="N20" s="62" t="s">
        <v>118</v>
      </c>
      <c r="O20" s="67"/>
      <c r="P20" s="74" t="s">
        <v>49</v>
      </c>
      <c r="Q20" s="74" t="s">
        <v>45</v>
      </c>
      <c r="R20" s="75" t="s">
        <v>186</v>
      </c>
      <c r="S20" s="74" t="s">
        <v>181</v>
      </c>
      <c r="T20" s="74" t="s">
        <v>192</v>
      </c>
      <c r="U20" s="69" t="s">
        <v>222</v>
      </c>
      <c r="W20" s="62" t="s">
        <v>29</v>
      </c>
      <c r="X20" s="62" t="s">
        <v>33</v>
      </c>
      <c r="Y20" s="49"/>
    </row>
    <row r="21" spans="1:25" ht="12.75" customHeight="1">
      <c r="A21" s="52" t="s">
        <v>118</v>
      </c>
      <c r="B21" s="53" t="s">
        <v>119</v>
      </c>
      <c r="C21" s="48" t="str">
        <f>A21</f>
        <v>Levi LeCrosse</v>
      </c>
      <c r="D21" s="48"/>
      <c r="E21" s="49"/>
      <c r="F21" s="70" t="s">
        <v>223</v>
      </c>
      <c r="G21" s="71" t="str">
        <f>IF(ISERROR(VLOOKUP(G3,A187:B196,2,0)),VLOOKUP(H3,B187:C196,2,0),VLOOKUP(G3,A187:B196,2,0))</f>
        <v>at John Balog</v>
      </c>
      <c r="H21" s="72" t="str">
        <f>IF(ISERROR(VLOOKUP(G21,$L$2:$M$30,2,0)),VLOOKUP("at "&amp;G21,$L$2:$M$30,2,0),VLOOKUP(G21,$L$2:$M$30,2,0))</f>
        <v>BADASS SNAP</v>
      </c>
      <c r="I21" s="71" t="str">
        <f>IF($G$2=$H21,"YES"," ")</f>
        <v>YES</v>
      </c>
      <c r="J21" s="73">
        <f>SUM(LEN(H21)-LEN(SUBSTITUTE(H21,"BADASS","")))/LEN("BADASS")</f>
        <v>1</v>
      </c>
      <c r="K21" s="71">
        <f>SUM(LEN(H21)-LEN(SUBSTITUTE(H21,"BADGUY","")))/LEN("BADGUY")</f>
        <v>0</v>
      </c>
      <c r="L21" s="57"/>
      <c r="M21" s="57"/>
      <c r="N21" s="69"/>
      <c r="O21" s="67"/>
      <c r="P21" s="74" t="s">
        <v>114</v>
      </c>
      <c r="Q21" s="74" t="s">
        <v>110</v>
      </c>
      <c r="R21" s="75" t="s">
        <v>186</v>
      </c>
      <c r="S21" s="74" t="s">
        <v>181</v>
      </c>
      <c r="T21" s="74" t="s">
        <v>192</v>
      </c>
      <c r="U21" s="69" t="s">
        <v>224</v>
      </c>
      <c r="W21" s="62" t="s">
        <v>118</v>
      </c>
      <c r="X21" s="62" t="s">
        <v>122</v>
      </c>
      <c r="Y21" s="49"/>
    </row>
    <row r="22" spans="1:25" ht="12.75" customHeight="1">
      <c r="A22" s="76"/>
      <c r="B22" s="77"/>
      <c r="C22" s="48">
        <f>A22</f>
        <v>0</v>
      </c>
      <c r="D22" s="48"/>
      <c r="E22" s="49"/>
      <c r="F22" s="49"/>
      <c r="G22" s="49"/>
      <c r="H22" s="49"/>
      <c r="I22" s="83">
        <f>COUNTIF(I5:I21,"YES")</f>
        <v>6</v>
      </c>
      <c r="J22" s="83">
        <f>SUM(J5:J21)</f>
        <v>12</v>
      </c>
      <c r="K22" s="83">
        <f>SUM(K5:K21)</f>
        <v>4</v>
      </c>
      <c r="L22" s="57"/>
      <c r="M22" s="57"/>
      <c r="N22" s="69"/>
      <c r="O22" s="67"/>
      <c r="P22" s="62" t="s">
        <v>73</v>
      </c>
      <c r="Q22" s="62" t="s">
        <v>69</v>
      </c>
      <c r="R22" s="68" t="s">
        <v>225</v>
      </c>
      <c r="S22" s="62" t="s">
        <v>181</v>
      </c>
      <c r="T22" s="62" t="s">
        <v>201</v>
      </c>
      <c r="U22" s="69" t="s">
        <v>226</v>
      </c>
      <c r="W22" s="57" t="s">
        <v>127</v>
      </c>
      <c r="X22" s="62" t="s">
        <v>129</v>
      </c>
      <c r="Y22" s="49"/>
    </row>
    <row r="23" spans="1:25" ht="12.75" customHeight="1">
      <c r="A23" s="78" t="s">
        <v>126</v>
      </c>
      <c r="B23" s="79"/>
      <c r="C23" s="48" t="str">
        <f>A23</f>
        <v>WEEK 3</v>
      </c>
      <c r="D23" s="48"/>
      <c r="E23" s="49"/>
      <c r="F23" s="49"/>
      <c r="G23" s="49"/>
      <c r="H23" s="49"/>
      <c r="I23" s="49"/>
      <c r="J23" s="57"/>
      <c r="K23" s="57"/>
      <c r="L23" s="57"/>
      <c r="M23" s="57"/>
      <c r="N23" s="69"/>
      <c r="O23" s="67"/>
      <c r="P23" s="62" t="s">
        <v>33</v>
      </c>
      <c r="Q23" s="62" t="s">
        <v>29</v>
      </c>
      <c r="R23" s="68" t="s">
        <v>200</v>
      </c>
      <c r="S23" s="62" t="s">
        <v>181</v>
      </c>
      <c r="T23" s="62" t="s">
        <v>201</v>
      </c>
      <c r="U23" s="69" t="s">
        <v>227</v>
      </c>
      <c r="W23" s="57" t="s">
        <v>79</v>
      </c>
      <c r="X23" s="62" t="s">
        <v>83</v>
      </c>
      <c r="Y23" s="49"/>
    </row>
    <row r="24" spans="1:25" ht="12.75" customHeight="1">
      <c r="A24" s="52" t="s">
        <v>13</v>
      </c>
      <c r="B24" s="53" t="s">
        <v>127</v>
      </c>
      <c r="C24" s="48" t="str">
        <f>A24</f>
        <v>John Balog</v>
      </c>
      <c r="D24" s="48"/>
      <c r="E24" s="49"/>
      <c r="F24" s="54"/>
      <c r="G24" s="55" t="e">
        <f>IF(ISERROR(VLOOKUP(G25,$L$2:$M$30,2,0)),VLOOKUP("at "&amp;G25,$L$2:$M$30,2,0),VLOOKUP(G25,$L$2:$M$30,2,0))</f>
        <v>#N/A</v>
      </c>
      <c r="H24" s="55"/>
      <c r="I24" s="56"/>
      <c r="J24" s="57"/>
      <c r="K24" s="57"/>
      <c r="L24" s="57"/>
      <c r="M24" s="57"/>
      <c r="N24" s="69"/>
      <c r="O24" s="67"/>
      <c r="P24" s="62" t="s">
        <v>122</v>
      </c>
      <c r="Q24" s="62" t="s">
        <v>118</v>
      </c>
      <c r="R24" s="68" t="s">
        <v>200</v>
      </c>
      <c r="S24" s="62" t="s">
        <v>181</v>
      </c>
      <c r="T24" s="62" t="s">
        <v>201</v>
      </c>
      <c r="U24" s="69" t="s">
        <v>228</v>
      </c>
      <c r="W24" s="57" t="s">
        <v>6</v>
      </c>
      <c r="X24" s="62" t="s">
        <v>10</v>
      </c>
      <c r="Y24" s="49"/>
    </row>
    <row r="25" spans="1:25" ht="12.75" customHeight="1">
      <c r="A25" s="52" t="s">
        <v>131</v>
      </c>
      <c r="B25" s="53" t="s">
        <v>86</v>
      </c>
      <c r="C25" s="48" t="str">
        <f>A25</f>
        <v>Frank Balog</v>
      </c>
      <c r="D25" s="48"/>
      <c r="E25" s="49"/>
      <c r="F25" s="59" t="s">
        <v>229</v>
      </c>
      <c r="G25" s="84" t="str">
        <f>VLOOKUP(G3,W4:X40,2,0)</f>
        <v>Wannabe Ballers</v>
      </c>
      <c r="H25" s="48" t="str">
        <f>"at "&amp;G25</f>
        <v>at Wannabe Ballers</v>
      </c>
      <c r="I25" s="61"/>
      <c r="J25" s="49"/>
      <c r="K25" s="49"/>
      <c r="L25" s="57"/>
      <c r="M25" s="57"/>
      <c r="N25" s="69"/>
      <c r="O25" s="57"/>
      <c r="P25" s="57"/>
      <c r="Q25" s="57"/>
      <c r="R25" s="57"/>
      <c r="S25" s="57"/>
      <c r="T25" s="49"/>
      <c r="U25" s="51"/>
      <c r="V25" s="51"/>
      <c r="W25" s="57" t="s">
        <v>86</v>
      </c>
      <c r="X25" s="74" t="s">
        <v>88</v>
      </c>
      <c r="Y25" s="49"/>
    </row>
    <row r="26" spans="1:25" ht="12.75" customHeight="1">
      <c r="A26" s="52" t="s">
        <v>78</v>
      </c>
      <c r="B26" s="53" t="s">
        <v>22</v>
      </c>
      <c r="C26" s="48" t="str">
        <f>A26</f>
        <v>Billy DeVore</v>
      </c>
      <c r="D26" s="48"/>
      <c r="E26" s="49"/>
      <c r="F26" s="64" t="s">
        <v>178</v>
      </c>
      <c r="G26" s="64" t="s">
        <v>174</v>
      </c>
      <c r="H26" s="65" t="s">
        <v>179</v>
      </c>
      <c r="I26" s="66" t="s">
        <v>180</v>
      </c>
      <c r="J26" s="66" t="s">
        <v>170</v>
      </c>
      <c r="K26" s="66" t="s">
        <v>181</v>
      </c>
      <c r="L26" s="57"/>
      <c r="M26" s="57"/>
      <c r="N26" s="69"/>
      <c r="O26" s="57"/>
      <c r="P26" s="57"/>
      <c r="Q26" s="57"/>
      <c r="R26" s="85" t="s">
        <v>230</v>
      </c>
      <c r="S26" s="85" t="s">
        <v>231</v>
      </c>
      <c r="T26" s="85" t="s">
        <v>232</v>
      </c>
      <c r="U26" s="51"/>
      <c r="V26" s="51"/>
      <c r="W26" s="57" t="s">
        <v>14</v>
      </c>
      <c r="X26" s="74" t="s">
        <v>18</v>
      </c>
      <c r="Y26" s="49"/>
    </row>
    <row r="27" spans="1:25" ht="12.75" customHeight="1">
      <c r="A27" s="52" t="s">
        <v>135</v>
      </c>
      <c r="B27" s="53" t="s">
        <v>94</v>
      </c>
      <c r="C27" s="48" t="str">
        <f>A27</f>
        <v>Chris Bidwell</v>
      </c>
      <c r="D27" s="48"/>
      <c r="E27" s="49"/>
      <c r="F27" s="70" t="s">
        <v>185</v>
      </c>
      <c r="G27" s="71" t="str">
        <f>VLOOKUP(G5,W$4:X$40,2,0)</f>
        <v>at Get Off My Lawn</v>
      </c>
      <c r="H27" s="72" t="str">
        <f>H5</f>
        <v>BADASS SNAP</v>
      </c>
      <c r="I27" s="71" t="str">
        <f>I5</f>
        <v>YES</v>
      </c>
      <c r="J27" s="73">
        <f>J5</f>
        <v>1</v>
      </c>
      <c r="K27" s="71">
        <f>K5</f>
        <v>0</v>
      </c>
      <c r="L27" s="57"/>
      <c r="M27" s="57"/>
      <c r="N27" s="69"/>
      <c r="O27" s="57"/>
      <c r="P27" s="57"/>
      <c r="Q27" s="57"/>
      <c r="R27" s="86" t="s">
        <v>182</v>
      </c>
      <c r="S27" s="87">
        <f>COUNTIF(R$4:R$24,R27)</f>
        <v>4</v>
      </c>
      <c r="T27" s="87">
        <f>COUNTIF('MAD Team'!R$4:R$24,R27)</f>
        <v>3</v>
      </c>
      <c r="U27" s="51"/>
      <c r="V27" s="51"/>
      <c r="W27" s="57" t="s">
        <v>22</v>
      </c>
      <c r="X27" s="74" t="s">
        <v>26</v>
      </c>
      <c r="Y27" s="49"/>
    </row>
    <row r="28" spans="1:25" ht="12.75" customHeight="1">
      <c r="A28" s="52" t="s">
        <v>118</v>
      </c>
      <c r="B28" s="53" t="s">
        <v>38</v>
      </c>
      <c r="C28" s="48" t="str">
        <f>A28</f>
        <v>Levi LeCrosse</v>
      </c>
      <c r="D28" s="48"/>
      <c r="E28" s="49"/>
      <c r="F28" s="70" t="s">
        <v>188</v>
      </c>
      <c r="G28" s="71" t="str">
        <f>VLOOKUP(G6,W$4:X$40,2,0)</f>
        <v>at Time Variance Authority</v>
      </c>
      <c r="H28" s="72" t="str">
        <f>H6</f>
        <v>BADASS CRACKLE</v>
      </c>
      <c r="I28" s="71" t="str">
        <f>I6</f>
        <v> </v>
      </c>
      <c r="J28" s="73">
        <f>J6</f>
        <v>1</v>
      </c>
      <c r="K28" s="71">
        <f>K6</f>
        <v>0</v>
      </c>
      <c r="L28" s="57"/>
      <c r="M28" s="57"/>
      <c r="N28" s="69"/>
      <c r="O28" s="57"/>
      <c r="P28" s="57"/>
      <c r="Q28" s="57"/>
      <c r="R28" s="88" t="s">
        <v>186</v>
      </c>
      <c r="S28" s="87">
        <f>COUNTIF(R$4:R$24,R28)</f>
        <v>8</v>
      </c>
      <c r="T28" s="87">
        <f>COUNTIF('MAD Team'!R$4:R$24,R28)</f>
        <v>8</v>
      </c>
      <c r="U28" s="51"/>
      <c r="V28" s="51"/>
      <c r="W28" s="57" t="s">
        <v>94</v>
      </c>
      <c r="X28" s="62" t="s">
        <v>96</v>
      </c>
      <c r="Y28" s="49"/>
    </row>
    <row r="29" spans="1:25" ht="12.75" customHeight="1">
      <c r="A29" s="52" t="s">
        <v>139</v>
      </c>
      <c r="B29" s="53" t="s">
        <v>102</v>
      </c>
      <c r="C29" s="48" t="str">
        <f>A29</f>
        <v>Jon Prior</v>
      </c>
      <c r="D29" s="48"/>
      <c r="E29" s="49"/>
      <c r="F29" s="70" t="s">
        <v>191</v>
      </c>
      <c r="G29" s="71" t="str">
        <f>VLOOKUP(G7,W$4:X$40,2,0)</f>
        <v>Video Game Vixens</v>
      </c>
      <c r="H29" s="72" t="str">
        <f>H7</f>
        <v>BADASS SNAP</v>
      </c>
      <c r="I29" s="71" t="str">
        <f>I7</f>
        <v>YES</v>
      </c>
      <c r="J29" s="73">
        <f>J7</f>
        <v>1</v>
      </c>
      <c r="K29" s="71">
        <f>K7</f>
        <v>0</v>
      </c>
      <c r="L29" s="57"/>
      <c r="M29" s="57"/>
      <c r="N29" s="69"/>
      <c r="O29" s="57"/>
      <c r="P29" s="57"/>
      <c r="Q29" s="57"/>
      <c r="R29" s="86" t="s">
        <v>225</v>
      </c>
      <c r="S29" s="87">
        <f>COUNTIF(R$4:R$24,R29)</f>
        <v>1</v>
      </c>
      <c r="T29" s="87">
        <f>COUNTIF('MAD Team'!R$4:R$24,R29)</f>
        <v>5</v>
      </c>
      <c r="U29" s="51"/>
      <c r="V29" s="51"/>
      <c r="W29" s="57" t="s">
        <v>30</v>
      </c>
      <c r="X29" s="62" t="s">
        <v>34</v>
      </c>
      <c r="Y29" s="49"/>
    </row>
    <row r="30" spans="1:25" ht="12.75" customHeight="1">
      <c r="A30" s="52" t="s">
        <v>110</v>
      </c>
      <c r="B30" s="53" t="s">
        <v>54</v>
      </c>
      <c r="C30" s="48" t="str">
        <f>A30</f>
        <v>David Bitzer</v>
      </c>
      <c r="D30" s="48"/>
      <c r="E30" s="49"/>
      <c r="F30" s="70" t="s">
        <v>194</v>
      </c>
      <c r="G30" s="71" t="str">
        <f>VLOOKUP(G8,W$4:X$40,2,0)</f>
        <v>Dungeons N Dragons</v>
      </c>
      <c r="H30" s="72" t="str">
        <f>H8</f>
        <v>BADGUY SNAP</v>
      </c>
      <c r="I30" s="71" t="str">
        <f>I8</f>
        <v> </v>
      </c>
      <c r="J30" s="73">
        <f>J8</f>
        <v>0</v>
      </c>
      <c r="K30" s="71">
        <f>K8</f>
        <v>1</v>
      </c>
      <c r="L30" s="57"/>
      <c r="M30" s="57"/>
      <c r="N30" s="69"/>
      <c r="O30" s="57"/>
      <c r="P30" s="57"/>
      <c r="Q30" s="57"/>
      <c r="R30" s="86" t="s">
        <v>200</v>
      </c>
      <c r="S30" s="87">
        <f>COUNTIF(R$4:R$24,R30)</f>
        <v>5</v>
      </c>
      <c r="T30" s="87">
        <f>COUNTIF('MAD Team'!R$4:R$24,R30)</f>
        <v>2</v>
      </c>
      <c r="U30" s="51"/>
      <c r="V30" s="51"/>
      <c r="W30" s="57" t="s">
        <v>38</v>
      </c>
      <c r="X30" s="62" t="s">
        <v>42</v>
      </c>
      <c r="Y30" s="49"/>
    </row>
    <row r="31" spans="1:25" ht="12.75" customHeight="1">
      <c r="A31" s="52" t="s">
        <v>45</v>
      </c>
      <c r="B31" s="53" t="s">
        <v>143</v>
      </c>
      <c r="C31" s="48" t="str">
        <f>A31</f>
        <v>Rickey Owen</v>
      </c>
      <c r="D31" s="48"/>
      <c r="E31" s="49"/>
      <c r="F31" s="70" t="s">
        <v>196</v>
      </c>
      <c r="G31" s="71" t="str">
        <f>VLOOKUP(G9,W$4:X$40,2,0)</f>
        <v>at SST Records</v>
      </c>
      <c r="H31" s="72" t="str">
        <f>H9</f>
        <v>BADASS POP</v>
      </c>
      <c r="I31" s="71" t="str">
        <f>I9</f>
        <v> </v>
      </c>
      <c r="J31" s="73">
        <f>J9</f>
        <v>1</v>
      </c>
      <c r="K31" s="71">
        <f>K9</f>
        <v>0</v>
      </c>
      <c r="L31" s="89"/>
      <c r="M31" s="89"/>
      <c r="N31" s="89"/>
      <c r="O31" s="57"/>
      <c r="P31" s="49"/>
      <c r="Q31" s="49"/>
      <c r="R31" s="49"/>
      <c r="S31" s="49"/>
      <c r="T31" s="49"/>
      <c r="U31" s="51"/>
      <c r="V31" s="51"/>
      <c r="W31" s="57" t="s">
        <v>102</v>
      </c>
      <c r="X31" s="62" t="s">
        <v>104</v>
      </c>
      <c r="Y31" s="49"/>
    </row>
    <row r="32" spans="1:25" ht="12.75" customHeight="1">
      <c r="A32" s="52" t="s">
        <v>29</v>
      </c>
      <c r="B32" s="53" t="s">
        <v>147</v>
      </c>
      <c r="C32" s="48" t="str">
        <f>A32</f>
        <v>Sean Patrick O'Hare</v>
      </c>
      <c r="D32" s="48"/>
      <c r="E32" s="49"/>
      <c r="F32" s="70" t="s">
        <v>199</v>
      </c>
      <c r="G32" s="71" t="str">
        <f>VLOOKUP(G10,W$4:X$40,2,0)</f>
        <v>Lord of the Rings</v>
      </c>
      <c r="H32" s="72" t="str">
        <f>H10</f>
        <v>BADASS POP</v>
      </c>
      <c r="I32" s="71" t="str">
        <f>I10</f>
        <v> </v>
      </c>
      <c r="J32" s="73">
        <f>J10</f>
        <v>1</v>
      </c>
      <c r="K32" s="71">
        <f>K10</f>
        <v>0</v>
      </c>
      <c r="L32" s="57"/>
      <c r="M32" s="57"/>
      <c r="N32" s="57"/>
      <c r="O32" s="57"/>
      <c r="P32" s="49"/>
      <c r="Q32" s="49"/>
      <c r="R32" s="49"/>
      <c r="S32" s="49"/>
      <c r="T32" s="49"/>
      <c r="U32" s="51"/>
      <c r="V32" s="51"/>
      <c r="W32" s="57" t="s">
        <v>46</v>
      </c>
      <c r="X32" s="62" t="s">
        <v>50</v>
      </c>
      <c r="Y32" s="49"/>
    </row>
    <row r="33" spans="1:25" ht="12.75" customHeight="1">
      <c r="A33" s="76"/>
      <c r="B33" s="77"/>
      <c r="C33" s="48">
        <f>A33</f>
        <v>0</v>
      </c>
      <c r="D33" s="48"/>
      <c r="E33" s="49"/>
      <c r="F33" s="70" t="s">
        <v>203</v>
      </c>
      <c r="G33" s="71" t="str">
        <f>VLOOKUP(G11,W$4:X$40,2,0)</f>
        <v>at Get Off My Lawn</v>
      </c>
      <c r="H33" s="72" t="str">
        <f>H11</f>
        <v>BADASS SNAP</v>
      </c>
      <c r="I33" s="71" t="str">
        <f>I11</f>
        <v>YES</v>
      </c>
      <c r="J33" s="73">
        <f>J11</f>
        <v>1</v>
      </c>
      <c r="K33" s="71">
        <f>K11</f>
        <v>0</v>
      </c>
      <c r="L33" s="57"/>
      <c r="M33" s="57"/>
      <c r="N33" s="57"/>
      <c r="O33" s="57"/>
      <c r="P33" s="49"/>
      <c r="Q33" s="49"/>
      <c r="R33" s="49"/>
      <c r="S33" s="49"/>
      <c r="T33" s="49"/>
      <c r="U33" s="51"/>
      <c r="V33" s="51"/>
      <c r="W33" s="57" t="s">
        <v>54</v>
      </c>
      <c r="X33" s="62" t="s">
        <v>58</v>
      </c>
      <c r="Y33" s="49"/>
    </row>
    <row r="34" spans="1:25" ht="12.75" customHeight="1">
      <c r="A34" s="78" t="s">
        <v>151</v>
      </c>
      <c r="B34" s="79"/>
      <c r="C34" s="48" t="str">
        <f>A34</f>
        <v>WEEK 4</v>
      </c>
      <c r="D34" s="48"/>
      <c r="E34" s="49"/>
      <c r="F34" s="70" t="s">
        <v>205</v>
      </c>
      <c r="G34" s="71" t="str">
        <f>VLOOKUP(G12,W$4:X$40,2,0)</f>
        <v>Video Game Vixens</v>
      </c>
      <c r="H34" s="72" t="str">
        <f>H12</f>
        <v>BADASS SNAP</v>
      </c>
      <c r="I34" s="71" t="str">
        <f>I12</f>
        <v>YES</v>
      </c>
      <c r="J34" s="73">
        <f>J12</f>
        <v>1</v>
      </c>
      <c r="K34" s="71">
        <f>K12</f>
        <v>0</v>
      </c>
      <c r="L34" s="57"/>
      <c r="M34" s="57"/>
      <c r="N34" s="57"/>
      <c r="O34" s="57"/>
      <c r="P34" s="49"/>
      <c r="Q34" s="49"/>
      <c r="R34" s="49"/>
      <c r="S34" s="49"/>
      <c r="T34" s="49"/>
      <c r="U34" s="51"/>
      <c r="V34" s="51"/>
      <c r="W34" s="57" t="s">
        <v>143</v>
      </c>
      <c r="X34" s="74" t="s">
        <v>145</v>
      </c>
      <c r="Y34" s="49"/>
    </row>
    <row r="35" spans="1:25" ht="12.75" customHeight="1">
      <c r="A35" s="52" t="s">
        <v>53</v>
      </c>
      <c r="B35" s="53" t="s">
        <v>127</v>
      </c>
      <c r="C35" s="48" t="str">
        <f>A35</f>
        <v>Tim Henriques</v>
      </c>
      <c r="D35" s="48"/>
      <c r="E35" s="49"/>
      <c r="F35" s="70" t="s">
        <v>208</v>
      </c>
      <c r="G35" s="71" t="str">
        <f>VLOOKUP(G13,W$4:X$40,2,0)</f>
        <v>BYE</v>
      </c>
      <c r="H35" s="72" t="str">
        <f>H13</f>
        <v>bye week</v>
      </c>
      <c r="I35" s="71" t="str">
        <f>I13</f>
        <v> </v>
      </c>
      <c r="J35" s="73">
        <f>J13</f>
        <v>0</v>
      </c>
      <c r="K35" s="71">
        <f>K13</f>
        <v>0</v>
      </c>
      <c r="L35" s="57"/>
      <c r="M35" s="57"/>
      <c r="N35" s="57"/>
      <c r="O35" s="57"/>
      <c r="P35" s="49"/>
      <c r="Q35" s="49"/>
      <c r="R35" s="49"/>
      <c r="S35" s="49"/>
      <c r="T35" s="49"/>
      <c r="U35" s="51"/>
      <c r="V35" s="51"/>
      <c r="W35" s="57" t="s">
        <v>111</v>
      </c>
      <c r="X35" s="74" t="s">
        <v>115</v>
      </c>
      <c r="Y35" s="49"/>
    </row>
    <row r="36" spans="1:25" ht="12.75" customHeight="1">
      <c r="A36" s="52" t="s">
        <v>139</v>
      </c>
      <c r="B36" s="53" t="s">
        <v>79</v>
      </c>
      <c r="C36" s="48" t="str">
        <f>A36</f>
        <v>Jon Prior</v>
      </c>
      <c r="D36" s="48"/>
      <c r="E36" s="49"/>
      <c r="F36" s="70" t="s">
        <v>209</v>
      </c>
      <c r="G36" s="71" t="str">
        <f>VLOOKUP(G14,W$4:X$40,2,0)</f>
        <v>at Gibraltars Overwatch</v>
      </c>
      <c r="H36" s="72" t="str">
        <f>H14</f>
        <v>BADGUY POP</v>
      </c>
      <c r="I36" s="71" t="str">
        <f>I14</f>
        <v> </v>
      </c>
      <c r="J36" s="73">
        <f>J14</f>
        <v>0</v>
      </c>
      <c r="K36" s="71">
        <f>K14</f>
        <v>1</v>
      </c>
      <c r="L36" s="57"/>
      <c r="M36" s="57"/>
      <c r="N36" s="57"/>
      <c r="O36" s="57"/>
      <c r="P36" s="49"/>
      <c r="Q36" s="49"/>
      <c r="R36" s="49"/>
      <c r="S36" s="49"/>
      <c r="T36" s="49"/>
      <c r="U36" s="51"/>
      <c r="V36" s="51"/>
      <c r="W36" s="57" t="s">
        <v>62</v>
      </c>
      <c r="X36" s="74" t="s">
        <v>66</v>
      </c>
      <c r="Y36" s="49"/>
    </row>
    <row r="37" spans="1:25" ht="12.75" customHeight="1">
      <c r="A37" s="52" t="s">
        <v>106</v>
      </c>
      <c r="B37" s="53" t="s">
        <v>6</v>
      </c>
      <c r="C37" s="48" t="str">
        <f>A37</f>
        <v>Mikey Davis</v>
      </c>
      <c r="D37" s="48"/>
      <c r="E37" s="49"/>
      <c r="F37" s="70" t="s">
        <v>210</v>
      </c>
      <c r="G37" s="71" t="str">
        <f>VLOOKUP(G15,W$4:X$40,2,0)</f>
        <v>The Bitzkreig</v>
      </c>
      <c r="H37" s="72" t="str">
        <f>H15</f>
        <v>BADGUY CRACKLE</v>
      </c>
      <c r="I37" s="71" t="str">
        <f>I15</f>
        <v> </v>
      </c>
      <c r="J37" s="73">
        <f>J15</f>
        <v>0</v>
      </c>
      <c r="K37" s="71">
        <f>K15</f>
        <v>1</v>
      </c>
      <c r="L37" s="57"/>
      <c r="M37" s="57"/>
      <c r="N37" s="57"/>
      <c r="O37" s="57"/>
      <c r="P37" s="49"/>
      <c r="Q37" s="49"/>
      <c r="R37" s="49"/>
      <c r="S37" s="49"/>
      <c r="T37" s="49"/>
      <c r="U37" s="51"/>
      <c r="V37" s="51"/>
      <c r="W37" s="57" t="s">
        <v>147</v>
      </c>
      <c r="X37" s="62" t="s">
        <v>149</v>
      </c>
      <c r="Y37" s="49"/>
    </row>
    <row r="38" spans="1:25" ht="12.75" customHeight="1">
      <c r="A38" s="52" t="s">
        <v>21</v>
      </c>
      <c r="B38" s="53" t="s">
        <v>94</v>
      </c>
      <c r="C38" s="48" t="str">
        <f>A38</f>
        <v>Ric Pittman</v>
      </c>
      <c r="D38" s="48"/>
      <c r="E38" s="49"/>
      <c r="F38" s="70" t="s">
        <v>212</v>
      </c>
      <c r="G38" s="71" t="str">
        <f>VLOOKUP(G16,W$4:X$40,2,0)</f>
        <v>Villains of Cinema</v>
      </c>
      <c r="H38" s="72" t="str">
        <f>H16</f>
        <v>BADASS CRACKLE</v>
      </c>
      <c r="I38" s="71" t="str">
        <f>I16</f>
        <v> </v>
      </c>
      <c r="J38" s="73">
        <f>J16</f>
        <v>1</v>
      </c>
      <c r="K38" s="71">
        <f>K16</f>
        <v>0</v>
      </c>
      <c r="L38" s="57"/>
      <c r="M38" s="57"/>
      <c r="N38" s="57"/>
      <c r="O38" s="57"/>
      <c r="P38" s="49"/>
      <c r="Q38" s="49"/>
      <c r="R38" s="49"/>
      <c r="S38" s="49"/>
      <c r="T38" s="49"/>
      <c r="U38" s="51"/>
      <c r="V38" s="51"/>
      <c r="W38" s="57" t="s">
        <v>119</v>
      </c>
      <c r="X38" s="62" t="s">
        <v>123</v>
      </c>
      <c r="Y38" s="49"/>
    </row>
    <row r="39" spans="1:25" ht="12.75" customHeight="1">
      <c r="A39" s="52" t="s">
        <v>131</v>
      </c>
      <c r="B39" s="53" t="s">
        <v>30</v>
      </c>
      <c r="C39" s="48" t="str">
        <f>A39</f>
        <v>Frank Balog</v>
      </c>
      <c r="D39" s="48"/>
      <c r="E39" s="49"/>
      <c r="F39" s="70" t="s">
        <v>214</v>
      </c>
      <c r="G39" s="71" t="str">
        <f>VLOOKUP(G17,W$4:X$40,2,0)</f>
        <v>at Heroes of Wrestling</v>
      </c>
      <c r="H39" s="72" t="str">
        <f>H17</f>
        <v>BADGUY CRACKLE</v>
      </c>
      <c r="I39" s="71" t="str">
        <f>I17</f>
        <v> </v>
      </c>
      <c r="J39" s="73">
        <f>J17</f>
        <v>0</v>
      </c>
      <c r="K39" s="71">
        <f>K17</f>
        <v>1</v>
      </c>
      <c r="L39" s="57"/>
      <c r="M39" s="57"/>
      <c r="N39" s="57"/>
      <c r="O39" s="57"/>
      <c r="P39" s="49"/>
      <c r="Q39" s="49"/>
      <c r="R39" s="49"/>
      <c r="S39" s="49"/>
      <c r="T39" s="49"/>
      <c r="U39" s="51"/>
      <c r="V39" s="51"/>
      <c r="W39" s="57" t="s">
        <v>70</v>
      </c>
      <c r="X39" s="62" t="s">
        <v>74</v>
      </c>
      <c r="Y39" s="49"/>
    </row>
    <row r="40" spans="1:25" ht="12.75" customHeight="1">
      <c r="A40" s="52" t="s">
        <v>90</v>
      </c>
      <c r="B40" s="53" t="s">
        <v>38</v>
      </c>
      <c r="C40" s="48" t="str">
        <f>A40</f>
        <v>David Mathews</v>
      </c>
      <c r="D40" s="48"/>
      <c r="E40" s="49"/>
      <c r="F40" s="70" t="s">
        <v>216</v>
      </c>
      <c r="G40" s="71" t="str">
        <f>VLOOKUP(G18,W$4:X$40,2,0)</f>
        <v>at Champions of Luck</v>
      </c>
      <c r="H40" s="72" t="str">
        <f>H18</f>
        <v>BADASS CRACKLE</v>
      </c>
      <c r="I40" s="71" t="str">
        <f>I18</f>
        <v> </v>
      </c>
      <c r="J40" s="73">
        <f>J18</f>
        <v>1</v>
      </c>
      <c r="K40" s="71">
        <f>K18</f>
        <v>0</v>
      </c>
      <c r="L40" s="57"/>
      <c r="M40" s="57"/>
      <c r="N40" s="57"/>
      <c r="O40" s="57"/>
      <c r="P40" s="49"/>
      <c r="Q40" s="49"/>
      <c r="R40" s="49"/>
      <c r="S40" s="49"/>
      <c r="T40" s="49"/>
      <c r="U40" s="51"/>
      <c r="V40" s="51"/>
      <c r="W40" s="49" t="s">
        <v>155</v>
      </c>
      <c r="X40" s="49" t="s">
        <v>155</v>
      </c>
      <c r="Y40" s="49"/>
    </row>
    <row r="41" spans="1:25" ht="12.75" customHeight="1">
      <c r="A41" s="52" t="s">
        <v>69</v>
      </c>
      <c r="B41" s="53" t="s">
        <v>143</v>
      </c>
      <c r="C41" s="48" t="str">
        <f>A41</f>
        <v>Anthony Ricci</v>
      </c>
      <c r="D41" s="48"/>
      <c r="E41" s="49"/>
      <c r="F41" s="70" t="s">
        <v>219</v>
      </c>
      <c r="G41" s="71" t="str">
        <f>VLOOKUP(G19,W$4:X$40,2,0)</f>
        <v>Mishima Zaibatsu</v>
      </c>
      <c r="H41" s="72" t="str">
        <f>H19</f>
        <v>BADASS POP</v>
      </c>
      <c r="I41" s="71" t="str">
        <f>I19</f>
        <v> </v>
      </c>
      <c r="J41" s="73">
        <f>J19</f>
        <v>1</v>
      </c>
      <c r="K41" s="71">
        <f>K19</f>
        <v>0</v>
      </c>
      <c r="L41" s="57"/>
      <c r="M41" s="57"/>
      <c r="N41" s="57"/>
      <c r="O41" s="57"/>
      <c r="P41" s="49"/>
      <c r="Q41" s="49"/>
      <c r="R41" s="49"/>
      <c r="S41" s="49"/>
      <c r="T41" s="49"/>
      <c r="U41" s="51"/>
      <c r="V41" s="51"/>
      <c r="W41" s="49"/>
      <c r="X41" s="49"/>
      <c r="Y41" s="49"/>
    </row>
    <row r="42" spans="1:25" ht="12.75" customHeight="1">
      <c r="A42" s="52" t="s">
        <v>29</v>
      </c>
      <c r="B42" s="53" t="s">
        <v>111</v>
      </c>
      <c r="C42" s="48" t="str">
        <f>A42</f>
        <v>Sean Patrick O'Hare</v>
      </c>
      <c r="D42" s="48"/>
      <c r="E42" s="49"/>
      <c r="F42" s="70" t="s">
        <v>221</v>
      </c>
      <c r="G42" s="71" t="str">
        <f>VLOOKUP(G20,W$4:X$40,2,0)</f>
        <v>Get Off My Lawn</v>
      </c>
      <c r="H42" s="72" t="str">
        <f>H20</f>
        <v>BADASS SNAP</v>
      </c>
      <c r="I42" s="71" t="str">
        <f>I20</f>
        <v>YES</v>
      </c>
      <c r="J42" s="73">
        <f>J20</f>
        <v>1</v>
      </c>
      <c r="K42" s="71">
        <f>K20</f>
        <v>0</v>
      </c>
      <c r="L42" s="57"/>
      <c r="M42" s="57"/>
      <c r="N42" s="57"/>
      <c r="O42" s="57"/>
      <c r="P42" s="49"/>
      <c r="Q42" s="49"/>
      <c r="R42" s="49"/>
      <c r="S42" s="49"/>
      <c r="T42" s="49"/>
      <c r="U42" s="51"/>
      <c r="V42" s="51"/>
      <c r="W42" s="49"/>
      <c r="X42" s="49"/>
      <c r="Y42" s="49"/>
    </row>
    <row r="43" spans="1:25" ht="12.75" customHeight="1">
      <c r="A43" s="52" t="s">
        <v>118</v>
      </c>
      <c r="B43" s="53" t="s">
        <v>62</v>
      </c>
      <c r="C43" s="48" t="str">
        <f>A43</f>
        <v>Levi LeCrosse</v>
      </c>
      <c r="D43" s="48"/>
      <c r="E43" s="49"/>
      <c r="F43" s="70" t="s">
        <v>223</v>
      </c>
      <c r="G43" s="71" t="str">
        <f>VLOOKUP(G21,W$4:X$40,2,0)</f>
        <v>at Video Game Vixens</v>
      </c>
      <c r="H43" s="72" t="str">
        <f>H21</f>
        <v>BADASS SNAP</v>
      </c>
      <c r="I43" s="71" t="str">
        <f>I21</f>
        <v>YES</v>
      </c>
      <c r="J43" s="73">
        <f>J21</f>
        <v>1</v>
      </c>
      <c r="K43" s="71">
        <f>K21</f>
        <v>0</v>
      </c>
      <c r="L43" s="57"/>
      <c r="M43" s="57"/>
      <c r="N43" s="57"/>
      <c r="O43" s="57"/>
      <c r="P43" s="49"/>
      <c r="Q43" s="49"/>
      <c r="R43" s="49"/>
      <c r="S43" s="49"/>
      <c r="T43" s="49"/>
      <c r="U43" s="51"/>
      <c r="V43" s="51"/>
      <c r="W43" s="49"/>
      <c r="X43" s="49"/>
      <c r="Y43" s="49"/>
    </row>
    <row r="44" spans="1:25" ht="12.75" customHeight="1">
      <c r="A44" s="76"/>
      <c r="B44" s="77"/>
      <c r="C44" s="48">
        <f>A44</f>
        <v>0</v>
      </c>
      <c r="D44" s="48"/>
      <c r="E44" s="49"/>
      <c r="F44" s="49"/>
      <c r="G44" s="49"/>
      <c r="H44" s="49"/>
      <c r="I44" s="83">
        <f>COUNTIF(I27:I43,"YES")</f>
        <v>6</v>
      </c>
      <c r="J44" s="83">
        <f>SUM(J27:J43)</f>
        <v>12</v>
      </c>
      <c r="K44" s="83">
        <f>SUM(K27:K43)</f>
        <v>4</v>
      </c>
      <c r="L44" s="57"/>
      <c r="M44" s="57"/>
      <c r="N44" s="57"/>
      <c r="O44" s="57"/>
      <c r="P44" s="49"/>
      <c r="Q44" s="49"/>
      <c r="R44" s="49"/>
      <c r="S44" s="49"/>
      <c r="T44" s="49"/>
      <c r="U44" s="51"/>
      <c r="V44" s="51"/>
      <c r="W44" s="49"/>
      <c r="X44" s="49"/>
      <c r="Y44" s="49"/>
    </row>
    <row r="45" spans="1:25" ht="15.75" customHeight="1">
      <c r="A45" s="78" t="s">
        <v>152</v>
      </c>
      <c r="B45" s="79"/>
      <c r="C45" s="48" t="str">
        <f>A45</f>
        <v>WEEK 5</v>
      </c>
      <c r="D45" s="48"/>
      <c r="E45" s="49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49"/>
      <c r="Q45" s="49"/>
      <c r="R45" s="49"/>
      <c r="S45" s="49"/>
      <c r="T45" s="49"/>
      <c r="U45" s="51"/>
      <c r="V45" s="51"/>
      <c r="W45" s="49"/>
      <c r="X45" s="49"/>
      <c r="Y45" s="49"/>
    </row>
    <row r="46" spans="1:25" ht="15.75" customHeight="1">
      <c r="A46" s="52" t="s">
        <v>131</v>
      </c>
      <c r="B46" s="53" t="s">
        <v>6</v>
      </c>
      <c r="C46" s="48" t="str">
        <f>A46</f>
        <v>Frank Balog</v>
      </c>
      <c r="D46" s="48"/>
      <c r="E46" s="49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49"/>
      <c r="Q46" s="49"/>
      <c r="R46" s="49"/>
      <c r="S46" s="49"/>
      <c r="T46" s="49"/>
      <c r="U46" s="51"/>
      <c r="V46" s="51"/>
      <c r="W46" s="49"/>
      <c r="X46" s="49"/>
      <c r="Y46" s="49"/>
    </row>
    <row r="47" spans="1:25" ht="15.75" customHeight="1">
      <c r="A47" s="52" t="s">
        <v>90</v>
      </c>
      <c r="B47" s="53" t="s">
        <v>94</v>
      </c>
      <c r="C47" s="48" t="str">
        <f>A47</f>
        <v>David Mathews</v>
      </c>
      <c r="D47" s="48"/>
      <c r="E47" s="49"/>
      <c r="F47" s="57"/>
      <c r="G47" s="57"/>
      <c r="H47" s="5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1"/>
      <c r="V47" s="51"/>
      <c r="W47" s="49"/>
      <c r="X47" s="49"/>
      <c r="Y47" s="49"/>
    </row>
    <row r="48" spans="1:25" ht="15.75" customHeight="1">
      <c r="A48" s="52" t="s">
        <v>5</v>
      </c>
      <c r="B48" s="53" t="s">
        <v>30</v>
      </c>
      <c r="C48" s="48" t="str">
        <f>A48</f>
        <v>Craig Hileman</v>
      </c>
      <c r="D48" s="48"/>
      <c r="E48" s="49"/>
      <c r="F48" s="57"/>
      <c r="G48" s="57"/>
      <c r="H48" s="5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1"/>
      <c r="V48" s="51"/>
      <c r="W48" s="49"/>
      <c r="X48" s="49"/>
      <c r="Y48" s="49"/>
    </row>
    <row r="49" spans="1:25" ht="15.75" customHeight="1">
      <c r="A49" s="52" t="s">
        <v>13</v>
      </c>
      <c r="B49" s="53" t="s">
        <v>38</v>
      </c>
      <c r="C49" s="48" t="str">
        <f>A49</f>
        <v>John Balog</v>
      </c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1"/>
      <c r="V49" s="51"/>
      <c r="W49" s="49"/>
      <c r="X49" s="49"/>
      <c r="Y49" s="49"/>
    </row>
    <row r="50" spans="1:25" ht="15.75" customHeight="1">
      <c r="A50" s="52" t="s">
        <v>21</v>
      </c>
      <c r="B50" s="53" t="s">
        <v>102</v>
      </c>
      <c r="C50" s="48" t="str">
        <f>A50</f>
        <v>Ric Pittman</v>
      </c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1"/>
      <c r="V50" s="51"/>
      <c r="W50" s="49"/>
      <c r="X50" s="49"/>
      <c r="Y50" s="49"/>
    </row>
    <row r="51" spans="1:25" ht="15.75" customHeight="1">
      <c r="A51" s="52" t="s">
        <v>61</v>
      </c>
      <c r="B51" s="53" t="s">
        <v>46</v>
      </c>
      <c r="C51" s="48" t="str">
        <f>A51</f>
        <v>Jason McCormack</v>
      </c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51"/>
      <c r="W51" s="49"/>
      <c r="X51" s="49"/>
      <c r="Y51" s="49"/>
    </row>
    <row r="52" spans="1:25" ht="15.75" customHeight="1">
      <c r="A52" s="52" t="s">
        <v>69</v>
      </c>
      <c r="B52" s="53" t="s">
        <v>54</v>
      </c>
      <c r="C52" s="48" t="str">
        <f>A52</f>
        <v>Anthony Ricci</v>
      </c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51"/>
      <c r="W52" s="49"/>
      <c r="X52" s="49"/>
      <c r="Y52" s="49"/>
    </row>
    <row r="53" spans="1:25" ht="15.75" customHeight="1">
      <c r="A53" s="52" t="s">
        <v>118</v>
      </c>
      <c r="B53" s="53" t="s">
        <v>111</v>
      </c>
      <c r="C53" s="48" t="str">
        <f>A53</f>
        <v>Levi LeCrosse</v>
      </c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1"/>
      <c r="V53" s="51"/>
      <c r="W53" s="49"/>
      <c r="X53" s="49"/>
      <c r="Y53" s="49"/>
    </row>
    <row r="54" spans="1:25" ht="15.75" customHeight="1">
      <c r="A54" s="52" t="s">
        <v>110</v>
      </c>
      <c r="B54" s="53" t="s">
        <v>119</v>
      </c>
      <c r="C54" s="48" t="str">
        <f>A54</f>
        <v>David Bitzer</v>
      </c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1"/>
      <c r="V54" s="51"/>
      <c r="W54" s="49"/>
      <c r="X54" s="49"/>
      <c r="Y54" s="49"/>
    </row>
    <row r="55" spans="1:25" ht="15.75" customHeight="1">
      <c r="A55" s="90"/>
      <c r="B55" s="91"/>
      <c r="C55" s="48">
        <f>A55</f>
        <v>0</v>
      </c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1"/>
      <c r="V55" s="51"/>
      <c r="W55" s="49"/>
      <c r="X55" s="49"/>
      <c r="Y55" s="49"/>
    </row>
    <row r="56" spans="1:25" ht="15.75" customHeight="1">
      <c r="A56" s="78" t="s">
        <v>153</v>
      </c>
      <c r="B56" s="79"/>
      <c r="C56" s="48" t="str">
        <f>A56</f>
        <v>WEEK 6</v>
      </c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1"/>
      <c r="V56" s="51"/>
      <c r="W56" s="49"/>
      <c r="X56" s="49"/>
      <c r="Y56" s="49"/>
    </row>
    <row r="57" spans="1:25" ht="15.75" customHeight="1">
      <c r="A57" s="52" t="s">
        <v>98</v>
      </c>
      <c r="B57" s="53" t="s">
        <v>127</v>
      </c>
      <c r="C57" s="48" t="str">
        <f>A57</f>
        <v>Michael Jenkinson</v>
      </c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1"/>
      <c r="V57" s="51"/>
      <c r="W57" s="49"/>
      <c r="X57" s="49"/>
      <c r="Y57" s="49"/>
    </row>
    <row r="58" spans="1:25" ht="15.75" customHeight="1">
      <c r="A58" s="52" t="s">
        <v>21</v>
      </c>
      <c r="B58" s="53" t="s">
        <v>79</v>
      </c>
      <c r="C58" s="48" t="str">
        <f>A58</f>
        <v>Ric Pittman</v>
      </c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1"/>
      <c r="V58" s="51"/>
      <c r="W58" s="49"/>
      <c r="X58" s="49"/>
      <c r="Y58" s="49"/>
    </row>
    <row r="59" spans="1:25" ht="15.75" customHeight="1">
      <c r="A59" s="52" t="s">
        <v>131</v>
      </c>
      <c r="B59" s="53" t="s">
        <v>94</v>
      </c>
      <c r="C59" s="48" t="str">
        <f>A59</f>
        <v>Frank Balog</v>
      </c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1"/>
      <c r="V59" s="51"/>
      <c r="W59" s="49"/>
      <c r="X59" s="49"/>
      <c r="Y59" s="49"/>
    </row>
    <row r="60" spans="1:25" ht="15.75" customHeight="1">
      <c r="A60" s="52" t="s">
        <v>78</v>
      </c>
      <c r="B60" s="53" t="s">
        <v>30</v>
      </c>
      <c r="C60" s="48" t="str">
        <f>A60</f>
        <v>Billy DeVore</v>
      </c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1"/>
      <c r="V60" s="51"/>
      <c r="W60" s="49"/>
      <c r="X60" s="49"/>
      <c r="Y60" s="49"/>
    </row>
    <row r="61" spans="1:25" ht="15.75" customHeight="1">
      <c r="A61" s="52" t="s">
        <v>90</v>
      </c>
      <c r="B61" s="53" t="s">
        <v>54</v>
      </c>
      <c r="C61" s="48" t="str">
        <f>A61</f>
        <v>David Mathews</v>
      </c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1"/>
      <c r="V61" s="51"/>
      <c r="W61" s="49"/>
      <c r="X61" s="49"/>
      <c r="Y61" s="49"/>
    </row>
    <row r="62" spans="1:25" ht="15.75" customHeight="1">
      <c r="A62" s="52" t="s">
        <v>29</v>
      </c>
      <c r="B62" s="53" t="s">
        <v>143</v>
      </c>
      <c r="C62" s="48" t="str">
        <f>A62</f>
        <v>Sean Patrick O'Hare</v>
      </c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1"/>
      <c r="V62" s="51"/>
      <c r="W62" s="49"/>
      <c r="X62" s="49"/>
      <c r="Y62" s="49"/>
    </row>
    <row r="63" spans="1:25" ht="15.75" customHeight="1">
      <c r="A63" s="52" t="s">
        <v>53</v>
      </c>
      <c r="B63" s="53" t="s">
        <v>62</v>
      </c>
      <c r="C63" s="48" t="str">
        <f>A63</f>
        <v>Tim Henriques</v>
      </c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1"/>
      <c r="V63" s="51"/>
      <c r="W63" s="49"/>
      <c r="X63" s="49"/>
      <c r="Y63" s="49"/>
    </row>
    <row r="64" spans="1:25" ht="15.75" customHeight="1">
      <c r="A64" s="52" t="s">
        <v>45</v>
      </c>
      <c r="B64" s="53" t="s">
        <v>147</v>
      </c>
      <c r="C64" s="48" t="str">
        <f>A64</f>
        <v>Rickey Owen</v>
      </c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1"/>
      <c r="V64" s="51"/>
      <c r="W64" s="49"/>
      <c r="X64" s="49"/>
      <c r="Y64" s="49"/>
    </row>
    <row r="65" spans="1:25" ht="15.75" customHeight="1">
      <c r="A65" s="52" t="s">
        <v>139</v>
      </c>
      <c r="B65" s="53" t="s">
        <v>70</v>
      </c>
      <c r="C65" s="48" t="str">
        <f>A65</f>
        <v>Jon Prior</v>
      </c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1"/>
      <c r="V65" s="51"/>
      <c r="W65" s="49"/>
      <c r="X65" s="49"/>
      <c r="Y65" s="49"/>
    </row>
    <row r="66" spans="1:25" ht="15.75" customHeight="1">
      <c r="A66" s="90"/>
      <c r="B66" s="91"/>
      <c r="C66" s="48">
        <f>A66</f>
        <v>0</v>
      </c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51"/>
      <c r="V66" s="51"/>
      <c r="W66" s="49"/>
      <c r="X66" s="49"/>
      <c r="Y66" s="49"/>
    </row>
    <row r="67" spans="1:25" ht="15.75" customHeight="1">
      <c r="A67" s="78" t="s">
        <v>154</v>
      </c>
      <c r="B67" s="79"/>
      <c r="C67" s="48" t="str">
        <f>A67</f>
        <v>WEEK 7</v>
      </c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51"/>
      <c r="V67" s="51"/>
      <c r="W67" s="49"/>
      <c r="X67" s="49"/>
      <c r="Y67" s="49"/>
    </row>
    <row r="68" spans="1:25" ht="15.75" customHeight="1">
      <c r="A68" s="52" t="s">
        <v>5</v>
      </c>
      <c r="B68" s="53" t="s">
        <v>6</v>
      </c>
      <c r="C68" s="48" t="str">
        <f>A68</f>
        <v>Craig Hileman</v>
      </c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1"/>
      <c r="V68" s="51"/>
      <c r="W68" s="49"/>
      <c r="X68" s="49"/>
      <c r="Y68" s="49"/>
    </row>
    <row r="69" spans="1:25" ht="15.75" customHeight="1">
      <c r="A69" s="52" t="s">
        <v>21</v>
      </c>
      <c r="B69" s="53" t="s">
        <v>22</v>
      </c>
      <c r="C69" s="48" t="str">
        <f>A69</f>
        <v>Ric Pittman</v>
      </c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1"/>
      <c r="V69" s="51"/>
      <c r="W69" s="49"/>
      <c r="X69" s="49"/>
      <c r="Y69" s="49"/>
    </row>
    <row r="70" spans="1:25" ht="15.75" customHeight="1">
      <c r="A70" s="52" t="s">
        <v>37</v>
      </c>
      <c r="B70" s="53" t="s">
        <v>38</v>
      </c>
      <c r="C70" s="48" t="str">
        <f>A70</f>
        <v>Austin Adam Camacho</v>
      </c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1"/>
      <c r="V70" s="51"/>
      <c r="W70" s="49"/>
      <c r="X70" s="49"/>
      <c r="Y70" s="49"/>
    </row>
    <row r="71" spans="1:25" ht="15.75" customHeight="1">
      <c r="A71" s="52" t="s">
        <v>53</v>
      </c>
      <c r="B71" s="53" t="s">
        <v>54</v>
      </c>
      <c r="C71" s="48" t="str">
        <f>A71</f>
        <v>Tim Henriques</v>
      </c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1"/>
      <c r="V71" s="51"/>
      <c r="W71" s="49"/>
      <c r="X71" s="49"/>
      <c r="Y71" s="49"/>
    </row>
    <row r="72" spans="1:25" ht="15.75" customHeight="1">
      <c r="A72" s="52" t="s">
        <v>61</v>
      </c>
      <c r="B72" s="53" t="s">
        <v>62</v>
      </c>
      <c r="C72" s="48" t="str">
        <f>A72</f>
        <v>Jason McCormack</v>
      </c>
      <c r="D72" s="4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1"/>
      <c r="V72" s="51"/>
      <c r="W72" s="49"/>
      <c r="X72" s="49"/>
      <c r="Y72" s="49"/>
    </row>
    <row r="73" spans="1:25" ht="15.75" customHeight="1">
      <c r="A73" s="52" t="s">
        <v>69</v>
      </c>
      <c r="B73" s="53" t="s">
        <v>70</v>
      </c>
      <c r="C73" s="48" t="str">
        <f>A73</f>
        <v>Anthony Ricci</v>
      </c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1"/>
      <c r="V73" s="51"/>
      <c r="W73" s="49"/>
      <c r="X73" s="49"/>
      <c r="Y73" s="49"/>
    </row>
    <row r="74" spans="1:25" ht="15.75" customHeight="1">
      <c r="A74" s="52" t="s">
        <v>13</v>
      </c>
      <c r="B74" s="92" t="s">
        <v>155</v>
      </c>
      <c r="C74" s="48" t="str">
        <f>A74</f>
        <v>John Balog</v>
      </c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51"/>
      <c r="V74" s="51"/>
      <c r="W74" s="49"/>
      <c r="X74" s="49"/>
      <c r="Y74" s="49"/>
    </row>
    <row r="75" spans="1:25" ht="15.75" customHeight="1">
      <c r="A75" s="52" t="s">
        <v>131</v>
      </c>
      <c r="B75" s="92" t="s">
        <v>155</v>
      </c>
      <c r="C75" s="48" t="str">
        <f>A75</f>
        <v>Frank Balog</v>
      </c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51"/>
      <c r="V75" s="51"/>
      <c r="W75" s="49"/>
      <c r="X75" s="49"/>
      <c r="Y75" s="49"/>
    </row>
    <row r="76" spans="1:25" ht="15.75" customHeight="1">
      <c r="A76" s="52" t="s">
        <v>135</v>
      </c>
      <c r="B76" s="92" t="s">
        <v>155</v>
      </c>
      <c r="C76" s="48" t="str">
        <f>A76</f>
        <v>Chris Bidwell</v>
      </c>
      <c r="D76" s="4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51"/>
      <c r="V76" s="51"/>
      <c r="W76" s="49"/>
      <c r="X76" s="49"/>
      <c r="Y76" s="49"/>
    </row>
    <row r="77" spans="1:25" ht="15.75" customHeight="1">
      <c r="A77" s="52" t="s">
        <v>139</v>
      </c>
      <c r="B77" s="92" t="s">
        <v>155</v>
      </c>
      <c r="C77" s="48" t="str">
        <f>A77</f>
        <v>Jon Prior</v>
      </c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51"/>
      <c r="V77" s="51"/>
      <c r="W77" s="49"/>
      <c r="X77" s="49"/>
      <c r="Y77" s="49"/>
    </row>
    <row r="78" spans="1:25" ht="15.75" customHeight="1">
      <c r="A78" s="52" t="s">
        <v>45</v>
      </c>
      <c r="B78" s="92" t="s">
        <v>155</v>
      </c>
      <c r="C78" s="48" t="str">
        <f>A78</f>
        <v>Rickey Owen</v>
      </c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1"/>
      <c r="V78" s="51"/>
      <c r="W78" s="49"/>
      <c r="X78" s="49"/>
      <c r="Y78" s="49"/>
    </row>
    <row r="79" spans="1:25" ht="15.75" customHeight="1">
      <c r="A79" s="52" t="s">
        <v>29</v>
      </c>
      <c r="B79" s="92" t="s">
        <v>155</v>
      </c>
      <c r="C79" s="48" t="str">
        <f>A79</f>
        <v>Sean Patrick O'Hare</v>
      </c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1"/>
      <c r="V79" s="51"/>
      <c r="W79" s="49"/>
      <c r="X79" s="49"/>
      <c r="Y79" s="49"/>
    </row>
    <row r="80" spans="1:25" ht="15.75" customHeight="1">
      <c r="A80" s="90"/>
      <c r="B80" s="91"/>
      <c r="C80" s="48">
        <f>A80</f>
        <v>0</v>
      </c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1"/>
      <c r="V80" s="51"/>
      <c r="W80" s="49"/>
      <c r="X80" s="49"/>
      <c r="Y80" s="49"/>
    </row>
    <row r="81" spans="1:25" ht="15.75" customHeight="1">
      <c r="A81" s="78" t="s">
        <v>156</v>
      </c>
      <c r="B81" s="79"/>
      <c r="C81" s="48" t="str">
        <f>A81</f>
        <v>WEEK 8</v>
      </c>
      <c r="D81" s="4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51"/>
      <c r="V81" s="51"/>
      <c r="W81" s="49"/>
      <c r="X81" s="49"/>
      <c r="Y81" s="49"/>
    </row>
    <row r="82" spans="1:25" ht="15.75" customHeight="1">
      <c r="A82" s="52" t="s">
        <v>13</v>
      </c>
      <c r="B82" s="53" t="s">
        <v>127</v>
      </c>
      <c r="C82" s="48" t="str">
        <f>A82</f>
        <v>John Balog</v>
      </c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51"/>
      <c r="V82" s="51"/>
      <c r="W82" s="49"/>
      <c r="X82" s="49"/>
      <c r="Y82" s="49"/>
    </row>
    <row r="83" spans="1:25" ht="15.75" customHeight="1">
      <c r="A83" s="52" t="s">
        <v>131</v>
      </c>
      <c r="B83" s="53" t="s">
        <v>86</v>
      </c>
      <c r="C83" s="48" t="str">
        <f>A83</f>
        <v>Frank Balog</v>
      </c>
      <c r="D83" s="4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1"/>
      <c r="V83" s="51"/>
      <c r="W83" s="49"/>
      <c r="X83" s="49"/>
      <c r="Y83" s="49"/>
    </row>
    <row r="84" spans="1:25" ht="15.75" customHeight="1">
      <c r="A84" s="52" t="s">
        <v>135</v>
      </c>
      <c r="B84" s="53" t="s">
        <v>94</v>
      </c>
      <c r="C84" s="48" t="str">
        <f>A84</f>
        <v>Chris Bidwell</v>
      </c>
      <c r="D84" s="4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1"/>
      <c r="V84" s="51"/>
      <c r="W84" s="49"/>
      <c r="X84" s="49"/>
      <c r="Y84" s="49"/>
    </row>
    <row r="85" spans="1:25" ht="15.75" customHeight="1">
      <c r="A85" s="52" t="s">
        <v>139</v>
      </c>
      <c r="B85" s="53" t="s">
        <v>102</v>
      </c>
      <c r="C85" s="48" t="str">
        <f>A85</f>
        <v>Jon Prior</v>
      </c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51"/>
      <c r="V85" s="51"/>
      <c r="W85" s="49"/>
      <c r="X85" s="49"/>
      <c r="Y85" s="49"/>
    </row>
    <row r="86" spans="1:25" ht="15.75" customHeight="1">
      <c r="A86" s="52" t="s">
        <v>45</v>
      </c>
      <c r="B86" s="53" t="s">
        <v>143</v>
      </c>
      <c r="C86" s="48" t="str">
        <f>A86</f>
        <v>Rickey Owen</v>
      </c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51"/>
      <c r="V86" s="51"/>
      <c r="W86" s="49"/>
      <c r="X86" s="49"/>
      <c r="Y86" s="49"/>
    </row>
    <row r="87" spans="1:25" ht="15.75" customHeight="1">
      <c r="A87" s="52" t="s">
        <v>29</v>
      </c>
      <c r="B87" s="53" t="s">
        <v>147</v>
      </c>
      <c r="C87" s="48" t="str">
        <f>A87</f>
        <v>Sean Patrick O'Hare</v>
      </c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51"/>
      <c r="V87" s="51"/>
      <c r="W87" s="49"/>
      <c r="X87" s="49"/>
      <c r="Y87" s="49"/>
    </row>
    <row r="88" spans="1:25" ht="15.75" customHeight="1">
      <c r="A88" s="52" t="s">
        <v>78</v>
      </c>
      <c r="B88" s="93" t="s">
        <v>155</v>
      </c>
      <c r="C88" s="48" t="str">
        <f>A88</f>
        <v>Billy DeVore</v>
      </c>
      <c r="D88" s="4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1"/>
      <c r="V88" s="51"/>
      <c r="W88" s="49"/>
      <c r="X88" s="49"/>
      <c r="Y88" s="49"/>
    </row>
    <row r="89" spans="1:25" ht="15.75" customHeight="1">
      <c r="A89" s="52" t="s">
        <v>90</v>
      </c>
      <c r="B89" s="92" t="s">
        <v>155</v>
      </c>
      <c r="C89" s="48" t="str">
        <f>A89</f>
        <v>David Mathews</v>
      </c>
      <c r="D89" s="4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51"/>
      <c r="V89" s="51"/>
      <c r="W89" s="49"/>
      <c r="X89" s="49"/>
      <c r="Y89" s="49"/>
    </row>
    <row r="90" spans="1:25" ht="15.75" customHeight="1">
      <c r="A90" s="52" t="s">
        <v>98</v>
      </c>
      <c r="B90" s="92" t="s">
        <v>155</v>
      </c>
      <c r="C90" s="48" t="str">
        <f>A90</f>
        <v>Michael Jenkinson</v>
      </c>
      <c r="D90" s="4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51"/>
      <c r="V90" s="51"/>
      <c r="W90" s="49"/>
      <c r="X90" s="49"/>
      <c r="Y90" s="49"/>
    </row>
    <row r="91" spans="1:25" ht="15.75" customHeight="1">
      <c r="A91" s="52" t="s">
        <v>106</v>
      </c>
      <c r="B91" s="92" t="s">
        <v>155</v>
      </c>
      <c r="C91" s="48" t="str">
        <f>A91</f>
        <v>Mikey Davis</v>
      </c>
      <c r="D91" s="4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51"/>
      <c r="V91" s="51"/>
      <c r="W91" s="49"/>
      <c r="X91" s="49"/>
      <c r="Y91" s="49"/>
    </row>
    <row r="92" spans="1:25" ht="15.75" customHeight="1">
      <c r="A92" s="52" t="s">
        <v>110</v>
      </c>
      <c r="B92" s="92" t="s">
        <v>155</v>
      </c>
      <c r="C92" s="48" t="str">
        <f>A92</f>
        <v>David Bitzer</v>
      </c>
      <c r="D92" s="48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51"/>
      <c r="V92" s="51"/>
      <c r="W92" s="49"/>
      <c r="X92" s="49"/>
      <c r="Y92" s="49"/>
    </row>
    <row r="93" spans="1:25" ht="15.75" customHeight="1">
      <c r="A93" s="52" t="s">
        <v>118</v>
      </c>
      <c r="B93" s="92" t="s">
        <v>155</v>
      </c>
      <c r="C93" s="48" t="str">
        <f>A93</f>
        <v>Levi LeCrosse</v>
      </c>
      <c r="D93" s="48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51"/>
      <c r="V93" s="51"/>
      <c r="W93" s="49"/>
      <c r="X93" s="49"/>
      <c r="Y93" s="49"/>
    </row>
    <row r="94" spans="1:25" ht="15.75" customHeight="1">
      <c r="A94" s="90"/>
      <c r="B94" s="91"/>
      <c r="C94" s="48">
        <f>A94</f>
        <v>0</v>
      </c>
      <c r="D94" s="48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51"/>
      <c r="V94" s="51"/>
      <c r="W94" s="49"/>
      <c r="X94" s="49"/>
      <c r="Y94" s="49"/>
    </row>
    <row r="95" spans="1:25" ht="15.75" customHeight="1">
      <c r="A95" s="78" t="s">
        <v>157</v>
      </c>
      <c r="B95" s="79"/>
      <c r="C95" s="48" t="str">
        <f>A95</f>
        <v>WEEK 9</v>
      </c>
      <c r="D95" s="48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51"/>
      <c r="V95" s="51"/>
      <c r="W95" s="49"/>
      <c r="X95" s="49"/>
      <c r="Y95" s="49"/>
    </row>
    <row r="96" spans="1:25" ht="15.75" customHeight="1">
      <c r="A96" s="52" t="s">
        <v>78</v>
      </c>
      <c r="B96" s="53" t="s">
        <v>79</v>
      </c>
      <c r="C96" s="48" t="str">
        <f>A96</f>
        <v>Billy DeVore</v>
      </c>
      <c r="D96" s="48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51"/>
      <c r="V96" s="51"/>
      <c r="W96" s="49"/>
      <c r="X96" s="49"/>
      <c r="Y96" s="49"/>
    </row>
    <row r="97" spans="1:25" ht="15.75" customHeight="1">
      <c r="A97" s="52" t="s">
        <v>90</v>
      </c>
      <c r="B97" s="53" t="s">
        <v>14</v>
      </c>
      <c r="C97" s="48" t="str">
        <f>A97</f>
        <v>David Mathews</v>
      </c>
      <c r="D97" s="4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51"/>
      <c r="V97" s="51"/>
      <c r="W97" s="49"/>
      <c r="X97" s="49"/>
      <c r="Y97" s="49"/>
    </row>
    <row r="98" spans="1:25" ht="15.75" customHeight="1">
      <c r="A98" s="52" t="s">
        <v>98</v>
      </c>
      <c r="B98" s="53" t="s">
        <v>30</v>
      </c>
      <c r="C98" s="48" t="str">
        <f>A98</f>
        <v>Michael Jenkinson</v>
      </c>
      <c r="D98" s="4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51"/>
      <c r="V98" s="51"/>
      <c r="W98" s="49"/>
      <c r="X98" s="49"/>
      <c r="Y98" s="49"/>
    </row>
    <row r="99" spans="1:25" ht="15.75" customHeight="1">
      <c r="A99" s="52" t="s">
        <v>106</v>
      </c>
      <c r="B99" s="53" t="s">
        <v>46</v>
      </c>
      <c r="C99" s="48" t="str">
        <f>A99</f>
        <v>Mikey Davis</v>
      </c>
      <c r="D99" s="4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51"/>
      <c r="V99" s="51"/>
      <c r="W99" s="49"/>
      <c r="X99" s="49"/>
      <c r="Y99" s="49"/>
    </row>
    <row r="100" spans="1:25" ht="15.75" customHeight="1">
      <c r="A100" s="52" t="s">
        <v>110</v>
      </c>
      <c r="B100" s="53" t="s">
        <v>111</v>
      </c>
      <c r="C100" s="48" t="str">
        <f>A100</f>
        <v>David Bitzer</v>
      </c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51"/>
      <c r="V100" s="51"/>
      <c r="W100" s="49"/>
      <c r="X100" s="49"/>
      <c r="Y100" s="49"/>
    </row>
    <row r="101" spans="1:25" ht="15.75" customHeight="1">
      <c r="A101" s="52" t="s">
        <v>118</v>
      </c>
      <c r="B101" s="53" t="s">
        <v>119</v>
      </c>
      <c r="C101" s="48" t="str">
        <f>A101</f>
        <v>Levi LeCrosse</v>
      </c>
      <c r="D101" s="4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51"/>
      <c r="V101" s="51"/>
      <c r="W101" s="49"/>
      <c r="X101" s="49"/>
      <c r="Y101" s="49"/>
    </row>
    <row r="102" spans="1:25" ht="15.75" customHeight="1">
      <c r="A102" s="52" t="s">
        <v>5</v>
      </c>
      <c r="B102" s="93" t="s">
        <v>155</v>
      </c>
      <c r="C102" s="48" t="str">
        <f>A102</f>
        <v>Craig Hileman</v>
      </c>
      <c r="D102" s="4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51"/>
      <c r="V102" s="51"/>
      <c r="W102" s="49"/>
      <c r="X102" s="49"/>
      <c r="Y102" s="49"/>
    </row>
    <row r="103" spans="1:25" ht="15.75" customHeight="1">
      <c r="A103" s="52" t="s">
        <v>21</v>
      </c>
      <c r="B103" s="92" t="s">
        <v>155</v>
      </c>
      <c r="C103" s="48" t="str">
        <f>A103</f>
        <v>Ric Pittman</v>
      </c>
      <c r="D103" s="4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51"/>
      <c r="V103" s="51"/>
      <c r="W103" s="49"/>
      <c r="X103" s="49"/>
      <c r="Y103" s="49"/>
    </row>
    <row r="104" spans="1:25" ht="15.75" customHeight="1">
      <c r="A104" s="52" t="s">
        <v>37</v>
      </c>
      <c r="B104" s="92" t="s">
        <v>155</v>
      </c>
      <c r="C104" s="48" t="str">
        <f>A104</f>
        <v>Austin Adam Camacho</v>
      </c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51"/>
      <c r="V104" s="51"/>
      <c r="W104" s="49"/>
      <c r="X104" s="49"/>
      <c r="Y104" s="49"/>
    </row>
    <row r="105" spans="1:25" ht="15.75" customHeight="1">
      <c r="A105" s="52" t="s">
        <v>53</v>
      </c>
      <c r="B105" s="92" t="s">
        <v>155</v>
      </c>
      <c r="C105" s="48" t="str">
        <f>A105</f>
        <v>Tim Henriques</v>
      </c>
      <c r="D105" s="4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51"/>
      <c r="V105" s="51"/>
      <c r="W105" s="49"/>
      <c r="X105" s="49"/>
      <c r="Y105" s="49"/>
    </row>
    <row r="106" spans="1:25" ht="15.75" customHeight="1">
      <c r="A106" s="52" t="s">
        <v>61</v>
      </c>
      <c r="B106" s="92" t="s">
        <v>155</v>
      </c>
      <c r="C106" s="48" t="str">
        <f>A106</f>
        <v>Jason McCormack</v>
      </c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51"/>
      <c r="V106" s="51"/>
      <c r="W106" s="49"/>
      <c r="X106" s="49"/>
      <c r="Y106" s="49"/>
    </row>
    <row r="107" spans="1:25" ht="15.75" customHeight="1">
      <c r="A107" s="52" t="s">
        <v>69</v>
      </c>
      <c r="B107" s="92" t="s">
        <v>155</v>
      </c>
      <c r="C107" s="48" t="str">
        <f>A107</f>
        <v>Anthony Ricci</v>
      </c>
      <c r="D107" s="4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51"/>
      <c r="V107" s="51"/>
      <c r="W107" s="49"/>
      <c r="X107" s="49"/>
      <c r="Y107" s="49"/>
    </row>
    <row r="108" spans="1:25" ht="15.75" customHeight="1">
      <c r="A108" s="90"/>
      <c r="B108" s="91"/>
      <c r="C108" s="48">
        <f>A108</f>
        <v>0</v>
      </c>
      <c r="D108" s="48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51"/>
      <c r="V108" s="51"/>
      <c r="W108" s="49"/>
      <c r="X108" s="49"/>
      <c r="Y108" s="49"/>
    </row>
    <row r="109" spans="1:25" ht="15.75" customHeight="1">
      <c r="A109" s="78" t="s">
        <v>158</v>
      </c>
      <c r="B109" s="79"/>
      <c r="C109" s="48" t="str">
        <f>A109</f>
        <v>WEEK 10</v>
      </c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51"/>
      <c r="V109" s="51"/>
      <c r="W109" s="49"/>
      <c r="X109" s="49"/>
      <c r="Y109" s="49"/>
    </row>
    <row r="110" spans="1:25" ht="15.75" customHeight="1">
      <c r="A110" s="52" t="s">
        <v>45</v>
      </c>
      <c r="B110" s="53" t="s">
        <v>30</v>
      </c>
      <c r="C110" s="48" t="str">
        <f>A110</f>
        <v>Rickey Owen</v>
      </c>
      <c r="D110" s="4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51"/>
      <c r="V110" s="51"/>
      <c r="W110" s="49"/>
      <c r="X110" s="49"/>
      <c r="Y110" s="49"/>
    </row>
    <row r="111" spans="1:25" ht="15.75" customHeight="1">
      <c r="A111" s="52" t="s">
        <v>131</v>
      </c>
      <c r="B111" s="53" t="s">
        <v>102</v>
      </c>
      <c r="C111" s="48" t="str">
        <f>A111</f>
        <v>Frank Balog</v>
      </c>
      <c r="D111" s="48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51"/>
      <c r="V111" s="51"/>
      <c r="W111" s="49"/>
      <c r="X111" s="49"/>
      <c r="Y111" s="49"/>
    </row>
    <row r="112" spans="1:25" ht="15.75" customHeight="1">
      <c r="A112" s="52" t="s">
        <v>90</v>
      </c>
      <c r="B112" s="53" t="s">
        <v>46</v>
      </c>
      <c r="C112" s="48" t="str">
        <f>A112</f>
        <v>David Mathews</v>
      </c>
      <c r="D112" s="4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51"/>
      <c r="V112" s="51"/>
      <c r="W112" s="49"/>
      <c r="X112" s="49"/>
      <c r="Y112" s="49"/>
    </row>
    <row r="113" spans="1:25" ht="15.75" customHeight="1">
      <c r="A113" s="52" t="s">
        <v>21</v>
      </c>
      <c r="B113" s="53" t="s">
        <v>54</v>
      </c>
      <c r="C113" s="48" t="str">
        <f>A113</f>
        <v>Ric Pittman</v>
      </c>
      <c r="D113" s="48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51"/>
      <c r="V113" s="51"/>
      <c r="W113" s="49"/>
      <c r="X113" s="49"/>
      <c r="Y113" s="49"/>
    </row>
    <row r="114" spans="1:25" ht="15.75" customHeight="1">
      <c r="A114" s="52" t="s">
        <v>37</v>
      </c>
      <c r="B114" s="53" t="s">
        <v>143</v>
      </c>
      <c r="C114" s="48" t="str">
        <f>A114</f>
        <v>Austin Adam Camacho</v>
      </c>
      <c r="D114" s="48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51"/>
      <c r="V114" s="51"/>
      <c r="W114" s="49"/>
      <c r="X114" s="49"/>
      <c r="Y114" s="49"/>
    </row>
    <row r="115" spans="1:25" ht="15.75" customHeight="1">
      <c r="A115" s="52" t="s">
        <v>98</v>
      </c>
      <c r="B115" s="53" t="s">
        <v>62</v>
      </c>
      <c r="C115" s="48" t="str">
        <f>A115</f>
        <v>Michael Jenkinson</v>
      </c>
      <c r="D115" s="4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51"/>
      <c r="V115" s="51"/>
      <c r="W115" s="49"/>
      <c r="X115" s="49"/>
      <c r="Y115" s="49"/>
    </row>
    <row r="116" spans="1:25" ht="15.75" customHeight="1">
      <c r="A116" s="52" t="s">
        <v>13</v>
      </c>
      <c r="B116" s="53" t="s">
        <v>147</v>
      </c>
      <c r="C116" s="48" t="str">
        <f>A116</f>
        <v>John Balog</v>
      </c>
      <c r="D116" s="4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51"/>
      <c r="V116" s="51"/>
      <c r="W116" s="49"/>
      <c r="X116" s="49"/>
      <c r="Y116" s="49"/>
    </row>
    <row r="117" spans="1:25" ht="15.75" customHeight="1">
      <c r="A117" s="52" t="s">
        <v>5</v>
      </c>
      <c r="B117" s="53" t="s">
        <v>119</v>
      </c>
      <c r="C117" s="48" t="str">
        <f>A117</f>
        <v>Craig Hileman</v>
      </c>
      <c r="D117" s="4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51"/>
      <c r="V117" s="51"/>
      <c r="W117" s="49"/>
      <c r="X117" s="49"/>
      <c r="Y117" s="49"/>
    </row>
    <row r="118" spans="1:25" ht="15.75" customHeight="1">
      <c r="A118" s="52" t="s">
        <v>78</v>
      </c>
      <c r="B118" s="53" t="s">
        <v>70</v>
      </c>
      <c r="C118" s="48" t="str">
        <f>A118</f>
        <v>Billy DeVore</v>
      </c>
      <c r="D118" s="4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51"/>
      <c r="V118" s="51"/>
      <c r="W118" s="49"/>
      <c r="X118" s="49"/>
      <c r="Y118" s="49"/>
    </row>
    <row r="119" spans="1:25" ht="15.75" customHeight="1">
      <c r="A119" s="90"/>
      <c r="B119" s="91"/>
      <c r="C119" s="48">
        <f>A119</f>
        <v>0</v>
      </c>
      <c r="D119" s="48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51"/>
      <c r="V119" s="51"/>
      <c r="W119" s="49"/>
      <c r="X119" s="49"/>
      <c r="Y119" s="49"/>
    </row>
    <row r="120" spans="1:25" ht="15.75" customHeight="1">
      <c r="A120" s="78" t="s">
        <v>160</v>
      </c>
      <c r="B120" s="79"/>
      <c r="C120" s="48" t="str">
        <f>A120</f>
        <v>WEEK 11</v>
      </c>
      <c r="D120" s="4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51"/>
      <c r="V120" s="51"/>
      <c r="W120" s="49"/>
      <c r="X120" s="49"/>
      <c r="Y120" s="49"/>
    </row>
    <row r="121" spans="1:25" ht="15.75" customHeight="1">
      <c r="A121" s="52" t="s">
        <v>110</v>
      </c>
      <c r="B121" s="53" t="s">
        <v>127</v>
      </c>
      <c r="C121" s="48" t="str">
        <f>A121</f>
        <v>David Bitzer</v>
      </c>
      <c r="D121" s="4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51"/>
      <c r="V121" s="51"/>
      <c r="W121" s="49"/>
      <c r="X121" s="49"/>
      <c r="Y121" s="49"/>
    </row>
    <row r="122" spans="1:25" ht="15.75" customHeight="1">
      <c r="A122" s="52" t="s">
        <v>106</v>
      </c>
      <c r="B122" s="53" t="s">
        <v>79</v>
      </c>
      <c r="C122" s="48" t="str">
        <f>A122</f>
        <v>Mikey Davis</v>
      </c>
      <c r="D122" s="4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51"/>
      <c r="V122" s="51"/>
      <c r="W122" s="49"/>
      <c r="X122" s="49"/>
      <c r="Y122" s="49"/>
    </row>
    <row r="123" spans="1:25" ht="15.75" customHeight="1">
      <c r="A123" s="52" t="s">
        <v>29</v>
      </c>
      <c r="B123" s="53" t="s">
        <v>6</v>
      </c>
      <c r="C123" s="48" t="str">
        <f>A123</f>
        <v>Sean Patrick O'Hare</v>
      </c>
      <c r="D123" s="4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51"/>
      <c r="V123" s="51"/>
      <c r="W123" s="49"/>
      <c r="X123" s="49"/>
      <c r="Y123" s="49"/>
    </row>
    <row r="124" spans="1:25" ht="15.75" customHeight="1">
      <c r="A124" s="52" t="s">
        <v>69</v>
      </c>
      <c r="B124" s="53" t="s">
        <v>86</v>
      </c>
      <c r="C124" s="48" t="str">
        <f>A124</f>
        <v>Anthony Ricci</v>
      </c>
      <c r="D124" s="48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51"/>
      <c r="V124" s="51"/>
      <c r="W124" s="49"/>
      <c r="X124" s="49"/>
      <c r="Y124" s="49"/>
    </row>
    <row r="125" spans="1:25" ht="15.75" customHeight="1">
      <c r="A125" s="52" t="s">
        <v>118</v>
      </c>
      <c r="B125" s="53" t="s">
        <v>14</v>
      </c>
      <c r="C125" s="48" t="str">
        <f>A125</f>
        <v>Levi LeCrosse</v>
      </c>
      <c r="D125" s="48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51"/>
      <c r="V125" s="51"/>
      <c r="W125" s="49"/>
      <c r="X125" s="49"/>
      <c r="Y125" s="49"/>
    </row>
    <row r="126" spans="1:25" ht="15.75" customHeight="1">
      <c r="A126" s="52" t="s">
        <v>61</v>
      </c>
      <c r="B126" s="53" t="s">
        <v>22</v>
      </c>
      <c r="C126" s="48" t="str">
        <f>A126</f>
        <v>Jason McCormack</v>
      </c>
      <c r="D126" s="48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51"/>
      <c r="V126" s="51"/>
      <c r="W126" s="49"/>
      <c r="X126" s="49"/>
      <c r="Y126" s="49"/>
    </row>
    <row r="127" spans="1:25" ht="15.75" customHeight="1">
      <c r="A127" s="52" t="s">
        <v>53</v>
      </c>
      <c r="B127" s="53" t="s">
        <v>94</v>
      </c>
      <c r="C127" s="48" t="str">
        <f>A127</f>
        <v>Tim Henriques</v>
      </c>
      <c r="D127" s="4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51"/>
      <c r="V127" s="51"/>
      <c r="W127" s="49"/>
      <c r="X127" s="49"/>
      <c r="Y127" s="49"/>
    </row>
    <row r="128" spans="1:25" ht="15.75" customHeight="1">
      <c r="A128" s="52" t="s">
        <v>45</v>
      </c>
      <c r="B128" s="53" t="s">
        <v>38</v>
      </c>
      <c r="C128" s="48" t="str">
        <f>A128</f>
        <v>Rickey Owen</v>
      </c>
      <c r="D128" s="48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51"/>
      <c r="V128" s="51"/>
      <c r="W128" s="49"/>
      <c r="X128" s="49"/>
      <c r="Y128" s="49"/>
    </row>
    <row r="129" spans="1:25" ht="15.75" customHeight="1">
      <c r="A129" s="52" t="s">
        <v>135</v>
      </c>
      <c r="B129" s="53" t="s">
        <v>46</v>
      </c>
      <c r="C129" s="48" t="str">
        <f>A129</f>
        <v>Chris Bidwell</v>
      </c>
      <c r="D129" s="48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51"/>
      <c r="V129" s="51"/>
      <c r="W129" s="49"/>
      <c r="X129" s="49"/>
      <c r="Y129" s="49"/>
    </row>
    <row r="130" spans="1:25" ht="15.75" customHeight="1">
      <c r="A130" s="76"/>
      <c r="B130" s="77"/>
      <c r="C130" s="48">
        <f>A130</f>
        <v>0</v>
      </c>
      <c r="D130" s="48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51"/>
      <c r="V130" s="51"/>
      <c r="W130" s="49"/>
      <c r="X130" s="49"/>
      <c r="Y130" s="49"/>
    </row>
    <row r="131" spans="1:25" ht="15.75" customHeight="1">
      <c r="A131" s="78" t="s">
        <v>161</v>
      </c>
      <c r="B131" s="79"/>
      <c r="C131" s="48" t="str">
        <f>A131</f>
        <v>WEEK 12</v>
      </c>
      <c r="D131" s="48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51"/>
      <c r="V131" s="51"/>
      <c r="W131" s="49"/>
      <c r="X131" s="49"/>
      <c r="Y131" s="49"/>
    </row>
    <row r="132" spans="1:25" ht="15.75" customHeight="1">
      <c r="A132" s="52" t="s">
        <v>90</v>
      </c>
      <c r="B132" s="53" t="s">
        <v>127</v>
      </c>
      <c r="C132" s="48" t="str">
        <f>A132</f>
        <v>David Mathews</v>
      </c>
      <c r="D132" s="48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1"/>
      <c r="V132" s="51"/>
      <c r="W132" s="49"/>
      <c r="X132" s="49"/>
      <c r="Y132" s="49"/>
    </row>
    <row r="133" spans="1:25" ht="15.75" customHeight="1">
      <c r="A133" s="52" t="s">
        <v>37</v>
      </c>
      <c r="B133" s="53" t="s">
        <v>79</v>
      </c>
      <c r="C133" s="48" t="str">
        <f>A133</f>
        <v>Austin Adam Camacho</v>
      </c>
      <c r="D133" s="48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51"/>
      <c r="V133" s="51"/>
      <c r="W133" s="49"/>
      <c r="X133" s="49"/>
      <c r="Y133" s="49"/>
    </row>
    <row r="134" spans="1:25" ht="15.75" customHeight="1">
      <c r="A134" s="52" t="s">
        <v>135</v>
      </c>
      <c r="B134" s="53" t="s">
        <v>86</v>
      </c>
      <c r="C134" s="48" t="str">
        <f>A134</f>
        <v>Chris Bidwell</v>
      </c>
      <c r="D134" s="48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1"/>
      <c r="V134" s="51"/>
      <c r="W134" s="49"/>
      <c r="X134" s="49"/>
      <c r="Y134" s="49"/>
    </row>
    <row r="135" spans="1:25" ht="15.75" customHeight="1">
      <c r="A135" s="52" t="s">
        <v>98</v>
      </c>
      <c r="B135" s="53" t="s">
        <v>14</v>
      </c>
      <c r="C135" s="48" t="str">
        <f>A135</f>
        <v>Michael Jenkinson</v>
      </c>
      <c r="D135" s="48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1"/>
      <c r="V135" s="51"/>
      <c r="W135" s="49"/>
      <c r="X135" s="49"/>
      <c r="Y135" s="49"/>
    </row>
    <row r="136" spans="1:25" ht="15.75" customHeight="1">
      <c r="A136" s="52" t="s">
        <v>29</v>
      </c>
      <c r="B136" s="53" t="s">
        <v>102</v>
      </c>
      <c r="C136" s="48" t="str">
        <f>A136</f>
        <v>Sean Patrick O'Hare</v>
      </c>
      <c r="D136" s="48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1"/>
      <c r="V136" s="51"/>
      <c r="W136" s="49"/>
      <c r="X136" s="49"/>
      <c r="Y136" s="49"/>
    </row>
    <row r="137" spans="1:25" ht="15.75" customHeight="1">
      <c r="A137" s="52" t="s">
        <v>118</v>
      </c>
      <c r="B137" s="53" t="s">
        <v>143</v>
      </c>
      <c r="C137" s="48" t="str">
        <f>A137</f>
        <v>Levi LeCrosse</v>
      </c>
      <c r="D137" s="48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1"/>
      <c r="V137" s="51"/>
      <c r="W137" s="49"/>
      <c r="X137" s="49"/>
      <c r="Y137" s="49"/>
    </row>
    <row r="138" spans="1:25" ht="15.75" customHeight="1">
      <c r="A138" s="52" t="s">
        <v>106</v>
      </c>
      <c r="B138" s="53" t="s">
        <v>111</v>
      </c>
      <c r="C138" s="48" t="str">
        <f>A138</f>
        <v>Mikey Davis</v>
      </c>
      <c r="D138" s="48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1"/>
      <c r="V138" s="51"/>
      <c r="W138" s="49"/>
      <c r="X138" s="49"/>
      <c r="Y138" s="49"/>
    </row>
    <row r="139" spans="1:25" ht="15.75" customHeight="1">
      <c r="A139" s="52" t="s">
        <v>78</v>
      </c>
      <c r="B139" s="53" t="s">
        <v>62</v>
      </c>
      <c r="C139" s="48" t="str">
        <f>A139</f>
        <v>Billy DeVore</v>
      </c>
      <c r="D139" s="48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1"/>
      <c r="V139" s="51"/>
      <c r="W139" s="49"/>
      <c r="X139" s="49"/>
      <c r="Y139" s="49"/>
    </row>
    <row r="140" spans="1:25" ht="15.75" customHeight="1">
      <c r="A140" s="52" t="s">
        <v>139</v>
      </c>
      <c r="B140" s="53" t="s">
        <v>147</v>
      </c>
      <c r="C140" s="48" t="str">
        <f>A140</f>
        <v>Jon Prior</v>
      </c>
      <c r="D140" s="48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1"/>
      <c r="V140" s="51"/>
      <c r="W140" s="49"/>
      <c r="X140" s="49"/>
      <c r="Y140" s="49"/>
    </row>
    <row r="141" spans="1:25" ht="15.75" customHeight="1">
      <c r="A141" s="76"/>
      <c r="B141" s="77"/>
      <c r="C141" s="48">
        <f>A141</f>
        <v>0</v>
      </c>
      <c r="D141" s="48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1"/>
      <c r="V141" s="51"/>
      <c r="W141" s="49"/>
      <c r="X141" s="49"/>
      <c r="Y141" s="49"/>
    </row>
    <row r="142" spans="1:25" ht="15.75" customHeight="1">
      <c r="A142" s="78" t="s">
        <v>162</v>
      </c>
      <c r="B142" s="79"/>
      <c r="C142" s="48" t="str">
        <f>A142</f>
        <v>WEEK 13</v>
      </c>
      <c r="D142" s="48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1"/>
      <c r="V142" s="51"/>
      <c r="W142" s="49"/>
      <c r="X142" s="49"/>
      <c r="Y142" s="49"/>
    </row>
    <row r="143" spans="1:25" ht="15.75" customHeight="1">
      <c r="A143" s="52" t="s">
        <v>37</v>
      </c>
      <c r="B143" s="53" t="s">
        <v>6</v>
      </c>
      <c r="C143" s="48" t="str">
        <f>A143</f>
        <v>Austin Adam Camacho</v>
      </c>
      <c r="D143" s="48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1"/>
      <c r="V143" s="51"/>
      <c r="W143" s="49"/>
      <c r="X143" s="49"/>
      <c r="Y143" s="49"/>
    </row>
    <row r="144" spans="1:25" ht="15.75" customHeight="1">
      <c r="A144" s="52" t="s">
        <v>139</v>
      </c>
      <c r="B144" s="53" t="s">
        <v>14</v>
      </c>
      <c r="C144" s="48" t="str">
        <f>A144</f>
        <v>Jon Prior</v>
      </c>
      <c r="D144" s="48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1"/>
      <c r="V144" s="51"/>
      <c r="W144" s="49"/>
      <c r="X144" s="49"/>
      <c r="Y144" s="49"/>
    </row>
    <row r="145" spans="1:25" ht="15.75" customHeight="1">
      <c r="A145" s="52" t="s">
        <v>135</v>
      </c>
      <c r="B145" s="53" t="s">
        <v>22</v>
      </c>
      <c r="C145" s="48" t="str">
        <f>A145</f>
        <v>Chris Bidwell</v>
      </c>
      <c r="D145" s="48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1"/>
      <c r="V145" s="51"/>
      <c r="W145" s="49"/>
      <c r="X145" s="49"/>
      <c r="Y145" s="49"/>
    </row>
    <row r="146" spans="1:25" ht="15.75" customHeight="1">
      <c r="A146" s="52" t="s">
        <v>21</v>
      </c>
      <c r="B146" s="53" t="s">
        <v>38</v>
      </c>
      <c r="C146" s="48" t="str">
        <f>A146</f>
        <v>Ric Pittman</v>
      </c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1"/>
      <c r="V146" s="51"/>
      <c r="W146" s="49"/>
      <c r="X146" s="49"/>
      <c r="Y146" s="49"/>
    </row>
    <row r="147" spans="1:25" ht="15.75" customHeight="1">
      <c r="A147" s="52" t="s">
        <v>5</v>
      </c>
      <c r="B147" s="53" t="s">
        <v>143</v>
      </c>
      <c r="C147" s="48" t="str">
        <f>A147</f>
        <v>Craig Hileman</v>
      </c>
      <c r="D147" s="48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1"/>
      <c r="V147" s="51"/>
      <c r="W147" s="49"/>
      <c r="X147" s="49"/>
      <c r="Y147" s="49"/>
    </row>
    <row r="148" spans="1:25" ht="15.75" customHeight="1">
      <c r="A148" s="52" t="s">
        <v>13</v>
      </c>
      <c r="B148" s="53" t="s">
        <v>111</v>
      </c>
      <c r="C148" s="48" t="str">
        <f>A148</f>
        <v>John Balog</v>
      </c>
      <c r="D148" s="48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1"/>
      <c r="V148" s="51"/>
      <c r="W148" s="49"/>
      <c r="X148" s="49"/>
      <c r="Y148" s="49"/>
    </row>
    <row r="149" spans="1:25" ht="15.75" customHeight="1">
      <c r="A149" s="52" t="s">
        <v>69</v>
      </c>
      <c r="B149" s="53" t="s">
        <v>62</v>
      </c>
      <c r="C149" s="48" t="str">
        <f>A149</f>
        <v>Anthony Ricci</v>
      </c>
      <c r="D149" s="48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1"/>
      <c r="V149" s="51"/>
      <c r="W149" s="49"/>
      <c r="X149" s="49"/>
      <c r="Y149" s="49"/>
    </row>
    <row r="150" spans="1:25" ht="15.75" customHeight="1">
      <c r="A150" s="52" t="s">
        <v>106</v>
      </c>
      <c r="B150" s="53" t="s">
        <v>119</v>
      </c>
      <c r="C150" s="48" t="str">
        <f>A150</f>
        <v>Mikey Davis</v>
      </c>
      <c r="D150" s="48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1"/>
      <c r="V150" s="51"/>
      <c r="W150" s="49"/>
      <c r="X150" s="49"/>
      <c r="Y150" s="49"/>
    </row>
    <row r="151" spans="1:25" ht="15.75" customHeight="1">
      <c r="A151" s="52" t="s">
        <v>53</v>
      </c>
      <c r="B151" s="53" t="s">
        <v>70</v>
      </c>
      <c r="C151" s="48" t="str">
        <f>A151</f>
        <v>Tim Henriques</v>
      </c>
      <c r="D151" s="48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1"/>
      <c r="V151" s="51"/>
      <c r="W151" s="49"/>
      <c r="X151" s="49"/>
      <c r="Y151" s="49"/>
    </row>
    <row r="152" spans="1:25" ht="15.75" customHeight="1">
      <c r="A152" s="76"/>
      <c r="B152" s="77"/>
      <c r="C152" s="48">
        <f>A152</f>
        <v>0</v>
      </c>
      <c r="D152" s="48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1"/>
      <c r="V152" s="51"/>
      <c r="W152" s="49"/>
      <c r="X152" s="49"/>
      <c r="Y152" s="49"/>
    </row>
    <row r="153" spans="1:25" ht="15.75" customHeight="1">
      <c r="A153" s="78" t="s">
        <v>163</v>
      </c>
      <c r="B153" s="79"/>
      <c r="C153" s="48" t="str">
        <f>A153</f>
        <v>WEEK 14</v>
      </c>
      <c r="D153" s="48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1"/>
      <c r="V153" s="51"/>
      <c r="W153" s="49"/>
      <c r="X153" s="49"/>
      <c r="Y153" s="49"/>
    </row>
    <row r="154" spans="1:25" ht="15.75" customHeight="1">
      <c r="A154" s="52" t="s">
        <v>78</v>
      </c>
      <c r="B154" s="53" t="s">
        <v>86</v>
      </c>
      <c r="C154" s="48" t="str">
        <f>A154</f>
        <v>Billy DeVore</v>
      </c>
      <c r="D154" s="48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1"/>
      <c r="V154" s="51"/>
      <c r="W154" s="49"/>
      <c r="X154" s="49"/>
      <c r="Y154" s="49"/>
    </row>
    <row r="155" spans="1:25" ht="15.75" customHeight="1">
      <c r="A155" s="52" t="s">
        <v>5</v>
      </c>
      <c r="B155" s="53" t="s">
        <v>14</v>
      </c>
      <c r="C155" s="48" t="str">
        <f>A155</f>
        <v>Craig Hileman</v>
      </c>
      <c r="D155" s="48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1"/>
      <c r="V155" s="51"/>
      <c r="W155" s="49"/>
      <c r="X155" s="49"/>
      <c r="Y155" s="49"/>
    </row>
    <row r="156" spans="1:25" ht="15.75" customHeight="1">
      <c r="A156" s="52" t="s">
        <v>13</v>
      </c>
      <c r="B156" s="53" t="s">
        <v>22</v>
      </c>
      <c r="C156" s="48" t="str">
        <f>A156</f>
        <v>John Balog</v>
      </c>
      <c r="D156" s="48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1"/>
      <c r="V156" s="51"/>
      <c r="W156" s="49"/>
      <c r="X156" s="49"/>
      <c r="Y156" s="49"/>
    </row>
    <row r="157" spans="1:25" ht="15.75" customHeight="1">
      <c r="A157" s="52" t="s">
        <v>45</v>
      </c>
      <c r="B157" s="53" t="s">
        <v>102</v>
      </c>
      <c r="C157" s="48" t="str">
        <f>A157</f>
        <v>Rickey Owen</v>
      </c>
      <c r="D157" s="48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1"/>
      <c r="V157" s="51"/>
      <c r="W157" s="49"/>
      <c r="X157" s="49"/>
      <c r="Y157" s="49"/>
    </row>
    <row r="158" spans="1:25" ht="15.75" customHeight="1">
      <c r="A158" s="52" t="s">
        <v>110</v>
      </c>
      <c r="B158" s="53" t="s">
        <v>46</v>
      </c>
      <c r="C158" s="48" t="str">
        <f>A158</f>
        <v>David Bitzer</v>
      </c>
      <c r="D158" s="48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1"/>
      <c r="V158" s="51"/>
      <c r="W158" s="49"/>
      <c r="X158" s="49"/>
      <c r="Y158" s="49"/>
    </row>
    <row r="159" spans="1:25" ht="15.75" customHeight="1">
      <c r="A159" s="52" t="s">
        <v>61</v>
      </c>
      <c r="B159" s="53" t="s">
        <v>54</v>
      </c>
      <c r="C159" s="48" t="str">
        <f>A159</f>
        <v>Jason McCormack</v>
      </c>
      <c r="D159" s="48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1"/>
      <c r="V159" s="51"/>
      <c r="W159" s="49"/>
      <c r="X159" s="49"/>
      <c r="Y159" s="49"/>
    </row>
    <row r="160" spans="1:25" ht="15.75" customHeight="1">
      <c r="A160" s="52" t="s">
        <v>98</v>
      </c>
      <c r="B160" s="53" t="s">
        <v>147</v>
      </c>
      <c r="C160" s="48" t="str">
        <f>A160</f>
        <v>Michael Jenkinson</v>
      </c>
      <c r="D160" s="48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1"/>
      <c r="V160" s="51"/>
      <c r="W160" s="49"/>
      <c r="X160" s="49"/>
      <c r="Y160" s="49"/>
    </row>
    <row r="161" spans="1:25" ht="15.75" customHeight="1">
      <c r="A161" s="52" t="s">
        <v>37</v>
      </c>
      <c r="B161" s="53" t="s">
        <v>119</v>
      </c>
      <c r="C161" s="48" t="str">
        <f>A161</f>
        <v>Austin Adam Camacho</v>
      </c>
      <c r="D161" s="48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1"/>
      <c r="V161" s="51"/>
      <c r="W161" s="49"/>
      <c r="X161" s="49"/>
      <c r="Y161" s="49"/>
    </row>
    <row r="162" spans="1:25" ht="15.75" customHeight="1">
      <c r="A162" s="52" t="s">
        <v>135</v>
      </c>
      <c r="B162" s="53" t="s">
        <v>70</v>
      </c>
      <c r="C162" s="48" t="str">
        <f>A162</f>
        <v>Chris Bidwell</v>
      </c>
      <c r="D162" s="48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1"/>
      <c r="V162" s="51"/>
      <c r="W162" s="49"/>
      <c r="X162" s="49"/>
      <c r="Y162" s="49"/>
    </row>
    <row r="163" spans="1:25" ht="15.75" customHeight="1">
      <c r="A163" s="76"/>
      <c r="B163" s="77"/>
      <c r="C163" s="48">
        <f>A163</f>
        <v>0</v>
      </c>
      <c r="D163" s="48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1"/>
      <c r="V163" s="51"/>
      <c r="W163" s="49"/>
      <c r="X163" s="49"/>
      <c r="Y163" s="49"/>
    </row>
    <row r="164" spans="1:25" ht="15.75" customHeight="1">
      <c r="A164" s="78" t="s">
        <v>164</v>
      </c>
      <c r="B164" s="79"/>
      <c r="C164" s="48" t="str">
        <f>A164</f>
        <v>WEEK 15</v>
      </c>
      <c r="D164" s="48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51"/>
      <c r="V164" s="51"/>
      <c r="W164" s="49"/>
      <c r="X164" s="49"/>
      <c r="Y164" s="49"/>
    </row>
    <row r="165" spans="1:25" ht="15.75" customHeight="1">
      <c r="A165" s="52" t="s">
        <v>37</v>
      </c>
      <c r="B165" s="53" t="s">
        <v>127</v>
      </c>
      <c r="C165" s="48" t="str">
        <f>A165</f>
        <v>Austin Adam Camacho</v>
      </c>
      <c r="D165" s="48"/>
      <c r="E165" s="58"/>
      <c r="F165" s="58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1"/>
      <c r="V165" s="51"/>
      <c r="W165" s="49"/>
      <c r="X165" s="49"/>
      <c r="Y165" s="49"/>
    </row>
    <row r="166" spans="1:25" ht="15.75" customHeight="1">
      <c r="A166" s="52" t="s">
        <v>13</v>
      </c>
      <c r="B166" s="53" t="s">
        <v>6</v>
      </c>
      <c r="C166" s="48" t="str">
        <f>A166</f>
        <v>John Balog</v>
      </c>
      <c r="D166" s="48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1"/>
      <c r="V166" s="51"/>
      <c r="W166" s="49"/>
      <c r="X166" s="49"/>
      <c r="Y166" s="49"/>
    </row>
    <row r="167" spans="1:25" ht="15.75" customHeight="1">
      <c r="A167" s="52" t="s">
        <v>61</v>
      </c>
      <c r="B167" s="53" t="s">
        <v>86</v>
      </c>
      <c r="C167" s="48" t="str">
        <f>A167</f>
        <v>Jason McCormack</v>
      </c>
      <c r="D167" s="48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51"/>
      <c r="V167" s="51"/>
      <c r="W167" s="49"/>
      <c r="X167" s="49"/>
      <c r="Y167" s="49"/>
    </row>
    <row r="168" spans="1:25" ht="15.75" customHeight="1">
      <c r="A168" s="52" t="s">
        <v>131</v>
      </c>
      <c r="B168" s="53" t="s">
        <v>22</v>
      </c>
      <c r="C168" s="48" t="str">
        <f>A168</f>
        <v>Frank Balog</v>
      </c>
      <c r="D168" s="48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51"/>
      <c r="V168" s="51"/>
      <c r="W168" s="49"/>
      <c r="X168" s="49"/>
      <c r="Y168" s="49"/>
    </row>
    <row r="169" spans="1:25" ht="15.75" customHeight="1">
      <c r="A169" s="52" t="s">
        <v>135</v>
      </c>
      <c r="B169" s="53" t="s">
        <v>38</v>
      </c>
      <c r="C169" s="48" t="str">
        <f>A169</f>
        <v>Chris Bidwell</v>
      </c>
      <c r="D169" s="48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51"/>
      <c r="V169" s="51"/>
      <c r="W169" s="49"/>
      <c r="X169" s="49"/>
      <c r="Y169" s="49"/>
    </row>
    <row r="170" spans="1:25" ht="15.75" customHeight="1">
      <c r="A170" s="52" t="s">
        <v>139</v>
      </c>
      <c r="B170" s="53" t="s">
        <v>54</v>
      </c>
      <c r="C170" s="48" t="str">
        <f>A170</f>
        <v>Jon Prior</v>
      </c>
      <c r="D170" s="48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51"/>
      <c r="V170" s="51"/>
      <c r="W170" s="49"/>
      <c r="X170" s="49"/>
      <c r="Y170" s="49"/>
    </row>
    <row r="171" spans="1:25" ht="15.75" customHeight="1">
      <c r="A171" s="52" t="s">
        <v>45</v>
      </c>
      <c r="B171" s="53" t="s">
        <v>62</v>
      </c>
      <c r="C171" s="48" t="str">
        <f>A171</f>
        <v>Rickey Owen</v>
      </c>
      <c r="D171" s="48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51"/>
      <c r="V171" s="51"/>
      <c r="W171" s="49"/>
      <c r="X171" s="49"/>
      <c r="Y171" s="49"/>
    </row>
    <row r="172" spans="1:25" ht="15.75" customHeight="1">
      <c r="A172" s="52" t="s">
        <v>53</v>
      </c>
      <c r="B172" s="53" t="s">
        <v>147</v>
      </c>
      <c r="C172" s="48" t="str">
        <f>A172</f>
        <v>Tim Henriques</v>
      </c>
      <c r="D172" s="48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51"/>
      <c r="V172" s="51"/>
      <c r="W172" s="49"/>
      <c r="X172" s="49"/>
      <c r="Y172" s="49"/>
    </row>
    <row r="173" spans="1:25" ht="15.75" customHeight="1">
      <c r="A173" s="52" t="s">
        <v>29</v>
      </c>
      <c r="B173" s="53" t="s">
        <v>70</v>
      </c>
      <c r="C173" s="48" t="str">
        <f>A173</f>
        <v>Sean Patrick O'Hare</v>
      </c>
      <c r="D173" s="48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51"/>
      <c r="V173" s="51"/>
      <c r="W173" s="49"/>
      <c r="X173" s="49"/>
      <c r="Y173" s="49"/>
    </row>
    <row r="174" spans="1:25" ht="15.75" customHeight="1">
      <c r="A174" s="76"/>
      <c r="B174" s="77"/>
      <c r="C174" s="48">
        <f>A174</f>
        <v>0</v>
      </c>
      <c r="D174" s="48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51"/>
      <c r="V174" s="51"/>
      <c r="W174" s="49"/>
      <c r="X174" s="49"/>
      <c r="Y174" s="49"/>
    </row>
    <row r="175" spans="1:25" ht="15.75" customHeight="1">
      <c r="A175" s="78" t="s">
        <v>165</v>
      </c>
      <c r="B175" s="79"/>
      <c r="C175" s="48" t="str">
        <f>A175</f>
        <v>WEEK 16</v>
      </c>
      <c r="D175" s="48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51"/>
      <c r="V175" s="51"/>
      <c r="W175" s="49"/>
      <c r="X175" s="49"/>
      <c r="Y175" s="49"/>
    </row>
    <row r="176" spans="1:25" ht="15.75" customHeight="1">
      <c r="A176" s="52" t="s">
        <v>78</v>
      </c>
      <c r="B176" s="53" t="s">
        <v>127</v>
      </c>
      <c r="C176" s="48" t="str">
        <f>A176</f>
        <v>Billy DeVore</v>
      </c>
      <c r="D176" s="48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51"/>
      <c r="V176" s="51"/>
      <c r="W176" s="49"/>
      <c r="X176" s="49"/>
      <c r="Y176" s="49"/>
    </row>
    <row r="177" spans="1:25" ht="15.75" customHeight="1">
      <c r="A177" s="52" t="s">
        <v>135</v>
      </c>
      <c r="B177" s="53" t="s">
        <v>79</v>
      </c>
      <c r="C177" s="48" t="str">
        <f>A177</f>
        <v>Chris Bidwell</v>
      </c>
      <c r="D177" s="48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51"/>
      <c r="V177" s="51"/>
      <c r="W177" s="49"/>
      <c r="X177" s="49"/>
      <c r="Y177" s="49"/>
    </row>
    <row r="178" spans="1:25" ht="15.75" customHeight="1">
      <c r="A178" s="52" t="s">
        <v>90</v>
      </c>
      <c r="B178" s="53" t="s">
        <v>86</v>
      </c>
      <c r="C178" s="48" t="str">
        <f>A178</f>
        <v>David Mathews</v>
      </c>
      <c r="D178" s="48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51"/>
      <c r="V178" s="51"/>
      <c r="W178" s="49"/>
      <c r="X178" s="49"/>
      <c r="Y178" s="49"/>
    </row>
    <row r="179" spans="1:25" ht="15.75" customHeight="1">
      <c r="A179" s="52" t="s">
        <v>98</v>
      </c>
      <c r="B179" s="53" t="s">
        <v>94</v>
      </c>
      <c r="C179" s="48" t="str">
        <f>A179</f>
        <v>Michael Jenkinson</v>
      </c>
      <c r="D179" s="4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51"/>
      <c r="V179" s="51"/>
      <c r="W179" s="49"/>
      <c r="X179" s="49"/>
      <c r="Y179" s="49"/>
    </row>
    <row r="180" spans="1:25" ht="15.75" customHeight="1">
      <c r="A180" s="52" t="s">
        <v>106</v>
      </c>
      <c r="B180" s="53" t="s">
        <v>102</v>
      </c>
      <c r="C180" s="48" t="str">
        <f>A180</f>
        <v>Mikey Davis</v>
      </c>
      <c r="D180" s="48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51"/>
      <c r="V180" s="51"/>
      <c r="W180" s="49"/>
      <c r="X180" s="49"/>
      <c r="Y180" s="49"/>
    </row>
    <row r="181" spans="1:25" ht="15.75" customHeight="1">
      <c r="A181" s="52" t="s">
        <v>110</v>
      </c>
      <c r="B181" s="53" t="s">
        <v>143</v>
      </c>
      <c r="C181" s="48" t="str">
        <f>A181</f>
        <v>David Bitzer</v>
      </c>
      <c r="D181" s="48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51"/>
      <c r="V181" s="51"/>
      <c r="W181" s="49"/>
      <c r="X181" s="49"/>
      <c r="Y181" s="49"/>
    </row>
    <row r="182" spans="1:25" ht="15.75" customHeight="1">
      <c r="A182" s="52" t="s">
        <v>131</v>
      </c>
      <c r="B182" s="53" t="s">
        <v>111</v>
      </c>
      <c r="C182" s="48" t="str">
        <f>A182</f>
        <v>Frank Balog</v>
      </c>
      <c r="D182" s="48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51"/>
      <c r="V182" s="51"/>
      <c r="W182" s="49"/>
      <c r="X182" s="49"/>
      <c r="Y182" s="49"/>
    </row>
    <row r="183" spans="1:25" ht="15.75" customHeight="1">
      <c r="A183" s="52" t="s">
        <v>118</v>
      </c>
      <c r="B183" s="53" t="s">
        <v>147</v>
      </c>
      <c r="C183" s="48" t="str">
        <f>A183</f>
        <v>Levi LeCrosse</v>
      </c>
      <c r="D183" s="48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51"/>
      <c r="V183" s="51"/>
      <c r="W183" s="49"/>
      <c r="X183" s="49"/>
      <c r="Y183" s="49"/>
    </row>
    <row r="184" spans="1:25" ht="15.75" customHeight="1">
      <c r="A184" s="52" t="s">
        <v>139</v>
      </c>
      <c r="B184" s="53" t="s">
        <v>119</v>
      </c>
      <c r="C184" s="48" t="str">
        <f>A184</f>
        <v>Jon Prior</v>
      </c>
      <c r="D184" s="48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51"/>
      <c r="V184" s="51"/>
      <c r="W184" s="49"/>
      <c r="X184" s="49"/>
      <c r="Y184" s="49"/>
    </row>
    <row r="185" spans="1:25" ht="15.75" customHeight="1">
      <c r="A185" s="76"/>
      <c r="B185" s="77"/>
      <c r="C185" s="48">
        <f>A185</f>
        <v>0</v>
      </c>
      <c r="D185" s="48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51"/>
      <c r="V185" s="51"/>
      <c r="W185" s="49"/>
      <c r="X185" s="49"/>
      <c r="Y185" s="49"/>
    </row>
    <row r="186" spans="1:25" ht="15.75" customHeight="1">
      <c r="A186" s="78" t="s">
        <v>166</v>
      </c>
      <c r="B186" s="79"/>
      <c r="C186" s="48" t="str">
        <f>A186</f>
        <v>WEEK 17</v>
      </c>
      <c r="D186" s="48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51"/>
      <c r="V186" s="51"/>
      <c r="W186" s="49"/>
      <c r="X186" s="49"/>
      <c r="Y186" s="49"/>
    </row>
    <row r="187" spans="1:25" ht="15.75" customHeight="1">
      <c r="A187" s="52" t="s">
        <v>5</v>
      </c>
      <c r="B187" s="53" t="s">
        <v>79</v>
      </c>
      <c r="C187" s="48" t="str">
        <f>A187</f>
        <v>Craig Hileman</v>
      </c>
      <c r="D187" s="4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1"/>
      <c r="V187" s="51"/>
      <c r="W187" s="49"/>
      <c r="X187" s="49"/>
      <c r="Y187" s="49"/>
    </row>
    <row r="188" spans="1:25" ht="15.75" customHeight="1">
      <c r="A188" s="52" t="s">
        <v>98</v>
      </c>
      <c r="B188" s="53" t="s">
        <v>6</v>
      </c>
      <c r="C188" s="48" t="str">
        <f>A188</f>
        <v>Michael Jenkinson</v>
      </c>
      <c r="D188" s="48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51"/>
      <c r="V188" s="51"/>
      <c r="W188" s="49"/>
      <c r="X188" s="49"/>
      <c r="Y188" s="49"/>
    </row>
    <row r="189" spans="1:25" ht="15.75" customHeight="1">
      <c r="A189" s="52" t="s">
        <v>21</v>
      </c>
      <c r="B189" s="53" t="s">
        <v>14</v>
      </c>
      <c r="C189" s="48" t="str">
        <f>A189</f>
        <v>Ric Pittman</v>
      </c>
      <c r="D189" s="48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51"/>
      <c r="V189" s="51"/>
      <c r="W189" s="49"/>
      <c r="X189" s="49"/>
      <c r="Y189" s="49"/>
    </row>
    <row r="190" spans="1:25" ht="15.75" customHeight="1">
      <c r="A190" s="52" t="s">
        <v>110</v>
      </c>
      <c r="B190" s="53" t="s">
        <v>22</v>
      </c>
      <c r="C190" s="48" t="str">
        <f>A190</f>
        <v>David Bitzer</v>
      </c>
      <c r="D190" s="48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51"/>
      <c r="V190" s="51"/>
      <c r="W190" s="49"/>
      <c r="X190" s="49"/>
      <c r="Y190" s="49"/>
    </row>
    <row r="191" spans="1:25" ht="15.75" customHeight="1">
      <c r="A191" s="52" t="s">
        <v>37</v>
      </c>
      <c r="B191" s="53" t="s">
        <v>30</v>
      </c>
      <c r="C191" s="48" t="str">
        <f>A191</f>
        <v>Austin Adam Camacho</v>
      </c>
      <c r="D191" s="48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51"/>
      <c r="V191" s="51"/>
      <c r="W191" s="49"/>
      <c r="X191" s="49"/>
      <c r="Y191" s="49"/>
    </row>
    <row r="192" spans="1:25" ht="15.75" customHeight="1">
      <c r="A192" s="52" t="s">
        <v>53</v>
      </c>
      <c r="B192" s="53" t="s">
        <v>46</v>
      </c>
      <c r="C192" s="48" t="str">
        <f>A192</f>
        <v>Tim Henriques</v>
      </c>
      <c r="D192" s="48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1"/>
      <c r="V192" s="51"/>
      <c r="W192" s="49"/>
      <c r="X192" s="49"/>
      <c r="Y192" s="49"/>
    </row>
    <row r="193" spans="1:25" ht="15.75" customHeight="1">
      <c r="A193" s="52" t="s">
        <v>61</v>
      </c>
      <c r="B193" s="53" t="s">
        <v>111</v>
      </c>
      <c r="C193" s="48" t="str">
        <f>A193</f>
        <v>Jason McCormack</v>
      </c>
      <c r="D193" s="48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51"/>
      <c r="V193" s="51"/>
      <c r="W193" s="49"/>
      <c r="X193" s="49"/>
      <c r="Y193" s="49"/>
    </row>
    <row r="194" spans="1:25" ht="15.75" customHeight="1">
      <c r="A194" s="52" t="s">
        <v>69</v>
      </c>
      <c r="B194" s="53" t="s">
        <v>119</v>
      </c>
      <c r="C194" s="48" t="str">
        <f>A194</f>
        <v>Anthony Ricci</v>
      </c>
      <c r="D194" s="48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51"/>
      <c r="V194" s="51"/>
      <c r="W194" s="49"/>
      <c r="X194" s="49"/>
      <c r="Y194" s="49"/>
    </row>
    <row r="195" spans="1:25" ht="15.75" customHeight="1">
      <c r="A195" s="52" t="s">
        <v>106</v>
      </c>
      <c r="B195" s="53" t="s">
        <v>70</v>
      </c>
      <c r="C195" s="48" t="str">
        <f>A195</f>
        <v>Mikey Davis</v>
      </c>
      <c r="D195" s="48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51"/>
      <c r="V195" s="51"/>
      <c r="W195" s="49"/>
      <c r="X195" s="49"/>
      <c r="Y195" s="49"/>
    </row>
    <row r="196" spans="1:25" ht="15.75" customHeight="1">
      <c r="A196" s="76"/>
      <c r="B196" s="77"/>
      <c r="C196" s="48">
        <f>A196</f>
        <v>0</v>
      </c>
      <c r="D196" s="48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51"/>
      <c r="V196" s="51"/>
      <c r="W196" s="49"/>
      <c r="X196" s="49"/>
      <c r="Y196" s="49"/>
    </row>
    <row r="197" spans="1:25" ht="15.75" customHeight="1">
      <c r="A197" s="48"/>
      <c r="B197" s="48"/>
      <c r="C197" s="48">
        <f>A197</f>
        <v>0</v>
      </c>
      <c r="D197" s="48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51"/>
      <c r="V197" s="51"/>
      <c r="W197" s="49"/>
      <c r="X197" s="49"/>
      <c r="Y197" s="49"/>
    </row>
    <row r="198" spans="1:25" ht="15.75" customHeight="1">
      <c r="A198" s="52"/>
      <c r="B198" s="53"/>
      <c r="C198" s="48">
        <f>A198</f>
        <v>0</v>
      </c>
      <c r="D198" s="48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51"/>
      <c r="V198" s="51"/>
      <c r="W198" s="49"/>
      <c r="X198" s="49"/>
      <c r="Y198" s="49"/>
    </row>
    <row r="199" spans="1:25" ht="15.75" customHeight="1">
      <c r="A199" s="52"/>
      <c r="B199" s="53"/>
      <c r="C199" s="48">
        <f>A199</f>
        <v>0</v>
      </c>
      <c r="D199" s="48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51"/>
      <c r="V199" s="51"/>
      <c r="W199" s="49"/>
      <c r="X199" s="49"/>
      <c r="Y199" s="49"/>
    </row>
    <row r="200" spans="1:25" ht="15.75" customHeight="1">
      <c r="A200" s="52"/>
      <c r="B200" s="53"/>
      <c r="C200" s="48">
        <f>A200</f>
        <v>0</v>
      </c>
      <c r="D200" s="48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51"/>
      <c r="V200" s="51"/>
      <c r="W200" s="49"/>
      <c r="X200" s="49"/>
      <c r="Y200" s="49"/>
    </row>
    <row r="201" spans="1:25" ht="15.75" customHeight="1">
      <c r="A201" s="52"/>
      <c r="B201" s="53"/>
      <c r="C201" s="48">
        <f>A201</f>
        <v>0</v>
      </c>
      <c r="D201" s="48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51"/>
      <c r="V201" s="51"/>
      <c r="W201" s="49"/>
      <c r="X201" s="49"/>
      <c r="Y201" s="49"/>
    </row>
    <row r="202" spans="1:25" ht="15.75" customHeight="1">
      <c r="A202" s="52"/>
      <c r="B202" s="53"/>
      <c r="C202" s="48">
        <f>A202</f>
        <v>0</v>
      </c>
      <c r="D202" s="48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51"/>
      <c r="V202" s="51"/>
      <c r="W202" s="49"/>
      <c r="X202" s="49"/>
      <c r="Y202" s="49"/>
    </row>
    <row r="203" spans="1:25" ht="15.75" customHeight="1">
      <c r="A203" s="52"/>
      <c r="B203" s="53"/>
      <c r="C203" s="48">
        <f>A203</f>
        <v>0</v>
      </c>
      <c r="D203" s="48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51"/>
      <c r="V203" s="51"/>
      <c r="W203" s="49"/>
      <c r="X203" s="49"/>
      <c r="Y203" s="49"/>
    </row>
    <row r="204" spans="1:25" ht="15.75" customHeight="1">
      <c r="A204" s="52"/>
      <c r="B204" s="53"/>
      <c r="C204" s="48">
        <f>A204</f>
        <v>0</v>
      </c>
      <c r="D204" s="48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51"/>
      <c r="V204" s="51"/>
      <c r="W204" s="49"/>
      <c r="X204" s="49"/>
      <c r="Y204" s="49"/>
    </row>
    <row r="205" spans="1:25" ht="15.75" customHeight="1">
      <c r="A205" s="52"/>
      <c r="B205" s="53"/>
      <c r="C205" s="48">
        <f>A205</f>
        <v>0</v>
      </c>
      <c r="D205" s="48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51"/>
      <c r="V205" s="51"/>
      <c r="W205" s="49"/>
      <c r="X205" s="49"/>
      <c r="Y205" s="49"/>
    </row>
    <row r="206" spans="1:25" ht="15.75" customHeight="1">
      <c r="A206" s="52"/>
      <c r="B206" s="53"/>
      <c r="C206" s="48">
        <f>A206</f>
        <v>0</v>
      </c>
      <c r="D206" s="48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51"/>
      <c r="V206" s="51"/>
      <c r="W206" s="49"/>
      <c r="X206" s="49"/>
      <c r="Y206" s="49"/>
    </row>
    <row r="207" spans="1:25" ht="15.75" customHeight="1">
      <c r="A207" s="52"/>
      <c r="B207" s="53"/>
      <c r="C207" s="48">
        <f>A207</f>
        <v>0</v>
      </c>
      <c r="D207" s="48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51"/>
      <c r="V207" s="51"/>
      <c r="W207" s="49"/>
      <c r="X207" s="49"/>
      <c r="Y207" s="49"/>
    </row>
    <row r="208" spans="1:25" ht="15.75" customHeight="1">
      <c r="A208" s="52"/>
      <c r="B208" s="53"/>
      <c r="C208" s="48">
        <f>A208</f>
        <v>0</v>
      </c>
      <c r="D208" s="48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51"/>
      <c r="V208" s="51"/>
      <c r="W208" s="49"/>
      <c r="X208" s="49"/>
      <c r="Y208" s="49"/>
    </row>
    <row r="209" spans="1:25" ht="15.75" customHeight="1">
      <c r="A209" s="76"/>
      <c r="B209" s="77"/>
      <c r="C209" s="48">
        <f>A209</f>
        <v>0</v>
      </c>
      <c r="D209" s="48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51"/>
      <c r="V209" s="51"/>
      <c r="W209" s="49"/>
      <c r="X209" s="49"/>
      <c r="Y209" s="49"/>
    </row>
    <row r="210" spans="1:25" ht="15.75" customHeight="1">
      <c r="A210" s="45"/>
      <c r="B210" s="46"/>
      <c r="C210" s="48"/>
      <c r="D210" s="48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51"/>
      <c r="V210" s="51"/>
      <c r="W210" s="49"/>
      <c r="X210" s="49"/>
      <c r="Y210" s="49"/>
    </row>
    <row r="211" spans="1:25" ht="15.75" customHeight="1">
      <c r="A211" s="52"/>
      <c r="B211" s="53"/>
      <c r="C211" s="48">
        <f>A211</f>
        <v>0</v>
      </c>
      <c r="D211" s="48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51"/>
      <c r="V211" s="51"/>
      <c r="W211" s="49"/>
      <c r="X211" s="49"/>
      <c r="Y211" s="49"/>
    </row>
    <row r="212" spans="1:25" ht="15.75" customHeight="1">
      <c r="A212" s="52"/>
      <c r="B212" s="53"/>
      <c r="C212" s="48">
        <f>A212</f>
        <v>0</v>
      </c>
      <c r="D212" s="48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51"/>
      <c r="V212" s="51"/>
      <c r="W212" s="49"/>
      <c r="X212" s="49"/>
      <c r="Y212" s="49"/>
    </row>
    <row r="213" spans="1:25" ht="15.75" customHeight="1">
      <c r="A213" s="52"/>
      <c r="B213" s="53"/>
      <c r="C213" s="48">
        <f>A213</f>
        <v>0</v>
      </c>
      <c r="D213" s="48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51"/>
      <c r="V213" s="51"/>
      <c r="W213" s="49"/>
      <c r="X213" s="49"/>
      <c r="Y213" s="49"/>
    </row>
    <row r="214" spans="1:25" ht="15.75" customHeight="1">
      <c r="A214" s="52"/>
      <c r="B214" s="53"/>
      <c r="C214" s="48">
        <f>A214</f>
        <v>0</v>
      </c>
      <c r="D214" s="48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51"/>
      <c r="V214" s="51"/>
      <c r="W214" s="49"/>
      <c r="X214" s="49"/>
      <c r="Y214" s="49"/>
    </row>
    <row r="215" spans="1:25" ht="15.75" customHeight="1">
      <c r="A215" s="52"/>
      <c r="B215" s="53"/>
      <c r="C215" s="48">
        <f>A215</f>
        <v>0</v>
      </c>
      <c r="D215" s="48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51"/>
      <c r="V215" s="51"/>
      <c r="W215" s="49"/>
      <c r="X215" s="49"/>
      <c r="Y215" s="49"/>
    </row>
    <row r="216" spans="1:25" ht="15.75" customHeight="1">
      <c r="A216" s="52"/>
      <c r="B216" s="53"/>
      <c r="C216" s="48">
        <f>A216</f>
        <v>0</v>
      </c>
      <c r="D216" s="48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51"/>
      <c r="V216" s="51"/>
      <c r="W216" s="49"/>
      <c r="X216" s="49"/>
      <c r="Y216" s="49"/>
    </row>
    <row r="217" spans="1:25" ht="15.75" customHeight="1">
      <c r="A217" s="52"/>
      <c r="B217" s="53"/>
      <c r="C217" s="48">
        <f>A217</f>
        <v>0</v>
      </c>
      <c r="D217" s="48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51"/>
      <c r="V217" s="51"/>
      <c r="W217" s="49"/>
      <c r="X217" s="49"/>
      <c r="Y217" s="49"/>
    </row>
    <row r="218" spans="1:25" ht="15.75" customHeight="1">
      <c r="A218" s="52"/>
      <c r="B218" s="53"/>
      <c r="C218" s="48">
        <f>A218</f>
        <v>0</v>
      </c>
      <c r="D218" s="48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51"/>
      <c r="V218" s="51"/>
      <c r="W218" s="49"/>
      <c r="X218" s="49"/>
      <c r="Y218" s="49"/>
    </row>
    <row r="219" spans="1:25" ht="15.75" customHeight="1">
      <c r="A219" s="52"/>
      <c r="B219" s="53"/>
      <c r="C219" s="48">
        <f>A219</f>
        <v>0</v>
      </c>
      <c r="D219" s="48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51"/>
      <c r="V219" s="51"/>
      <c r="W219" s="49"/>
      <c r="X219" s="49"/>
      <c r="Y219" s="49"/>
    </row>
    <row r="220" spans="1:25" ht="15.75" customHeight="1">
      <c r="A220" s="52"/>
      <c r="B220" s="53"/>
      <c r="C220" s="48">
        <f>A220</f>
        <v>0</v>
      </c>
      <c r="D220" s="48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51"/>
      <c r="V220" s="51"/>
      <c r="W220" s="49"/>
      <c r="X220" s="49"/>
      <c r="Y220" s="49"/>
    </row>
    <row r="221" spans="1:25" ht="15.75" customHeight="1">
      <c r="A221" s="52"/>
      <c r="B221" s="53"/>
      <c r="C221" s="48">
        <f>A221</f>
        <v>0</v>
      </c>
      <c r="D221" s="48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51"/>
      <c r="V221" s="51"/>
      <c r="W221" s="49"/>
      <c r="X221" s="49"/>
      <c r="Y221" s="49"/>
    </row>
    <row r="222" spans="1:25" ht="15.75" customHeight="1">
      <c r="A222" s="52"/>
      <c r="B222" s="53"/>
      <c r="C222" s="48">
        <f>A222</f>
        <v>0</v>
      </c>
      <c r="D222" s="48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51"/>
      <c r="V222" s="51"/>
      <c r="W222" s="49"/>
      <c r="X222" s="49"/>
      <c r="Y222" s="49"/>
    </row>
    <row r="223" spans="1:25" ht="15.75" customHeight="1">
      <c r="A223" s="52"/>
      <c r="B223" s="53"/>
      <c r="C223" s="48">
        <f>A223</f>
        <v>0</v>
      </c>
      <c r="D223" s="48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51"/>
      <c r="V223" s="51"/>
      <c r="W223" s="49"/>
      <c r="X223" s="49"/>
      <c r="Y223" s="49"/>
    </row>
    <row r="224" spans="1:25" ht="15.75" customHeight="1">
      <c r="A224" s="76"/>
      <c r="B224" s="77"/>
      <c r="C224" s="48">
        <f>A224</f>
        <v>0</v>
      </c>
      <c r="D224" s="48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51"/>
      <c r="V224" s="51"/>
      <c r="W224" s="49"/>
      <c r="X224" s="49"/>
      <c r="Y224" s="49"/>
    </row>
    <row r="225" spans="1:25" ht="15.75" customHeight="1">
      <c r="A225" s="45"/>
      <c r="B225" s="46"/>
      <c r="C225" s="48"/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51"/>
      <c r="V225" s="51"/>
      <c r="W225" s="49"/>
      <c r="X225" s="49"/>
      <c r="Y225" s="49"/>
    </row>
    <row r="226" spans="1:25" ht="15.75" customHeight="1">
      <c r="A226" s="52"/>
      <c r="B226" s="53"/>
      <c r="C226" s="48">
        <f>A226</f>
        <v>0</v>
      </c>
      <c r="D226" s="48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51"/>
      <c r="V226" s="51"/>
      <c r="W226" s="49"/>
      <c r="X226" s="49"/>
      <c r="Y226" s="49"/>
    </row>
    <row r="227" spans="1:25" ht="15.75" customHeight="1">
      <c r="A227" s="52"/>
      <c r="B227" s="53"/>
      <c r="C227" s="48">
        <f>A227</f>
        <v>0</v>
      </c>
      <c r="D227" s="48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51"/>
      <c r="V227" s="51"/>
      <c r="W227" s="49"/>
      <c r="X227" s="49"/>
      <c r="Y227" s="49"/>
    </row>
    <row r="228" spans="1:25" ht="15.75" customHeight="1">
      <c r="A228" s="52"/>
      <c r="B228" s="53"/>
      <c r="C228" s="48">
        <f>A228</f>
        <v>0</v>
      </c>
      <c r="D228" s="48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51"/>
      <c r="V228" s="51"/>
      <c r="W228" s="49"/>
      <c r="X228" s="49"/>
      <c r="Y228" s="49"/>
    </row>
    <row r="229" spans="1:25" ht="15.75" customHeight="1">
      <c r="A229" s="52"/>
      <c r="B229" s="53"/>
      <c r="C229" s="48">
        <f>A229</f>
        <v>0</v>
      </c>
      <c r="D229" s="48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51"/>
      <c r="V229" s="51"/>
      <c r="W229" s="49"/>
      <c r="X229" s="49"/>
      <c r="Y229" s="49"/>
    </row>
    <row r="230" spans="1:25" ht="15.75" customHeight="1">
      <c r="A230" s="52"/>
      <c r="B230" s="53"/>
      <c r="C230" s="48">
        <f>A230</f>
        <v>0</v>
      </c>
      <c r="D230" s="48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51"/>
      <c r="V230" s="51"/>
      <c r="W230" s="49"/>
      <c r="X230" s="49"/>
      <c r="Y230" s="49"/>
    </row>
    <row r="231" spans="1:25" ht="15.75" customHeight="1">
      <c r="A231" s="52"/>
      <c r="B231" s="53"/>
      <c r="C231" s="48">
        <f>A231</f>
        <v>0</v>
      </c>
      <c r="D231" s="48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51"/>
      <c r="V231" s="51"/>
      <c r="W231" s="49"/>
      <c r="X231" s="49"/>
      <c r="Y231" s="49"/>
    </row>
    <row r="232" spans="1:25" ht="15.75" customHeight="1">
      <c r="A232" s="52"/>
      <c r="B232" s="53"/>
      <c r="C232" s="48">
        <f>A232</f>
        <v>0</v>
      </c>
      <c r="D232" s="48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51"/>
      <c r="V232" s="51"/>
      <c r="W232" s="49"/>
      <c r="X232" s="49"/>
      <c r="Y232" s="49"/>
    </row>
    <row r="233" spans="1:25" ht="15.75" customHeight="1">
      <c r="A233" s="52"/>
      <c r="B233" s="53"/>
      <c r="C233" s="48">
        <f>A233</f>
        <v>0</v>
      </c>
      <c r="D233" s="48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51"/>
      <c r="V233" s="51"/>
      <c r="W233" s="49"/>
      <c r="X233" s="49"/>
      <c r="Y233" s="49"/>
    </row>
    <row r="234" spans="1:25" ht="15.75" customHeight="1">
      <c r="A234" s="52"/>
      <c r="B234" s="53"/>
      <c r="C234" s="48">
        <f>A234</f>
        <v>0</v>
      </c>
      <c r="D234" s="48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51"/>
      <c r="V234" s="51"/>
      <c r="W234" s="49"/>
      <c r="X234" s="49"/>
      <c r="Y234" s="49"/>
    </row>
    <row r="235" spans="1:25" ht="15.75" customHeight="1">
      <c r="A235" s="52"/>
      <c r="B235" s="53"/>
      <c r="C235" s="48">
        <f>A235</f>
        <v>0</v>
      </c>
      <c r="D235" s="48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51"/>
      <c r="V235" s="51"/>
      <c r="W235" s="49"/>
      <c r="X235" s="49"/>
      <c r="Y235" s="49"/>
    </row>
    <row r="236" spans="1:25" ht="15.75" customHeight="1">
      <c r="A236" s="52"/>
      <c r="B236" s="53"/>
      <c r="C236" s="48">
        <f>A236</f>
        <v>0</v>
      </c>
      <c r="D236" s="48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51"/>
      <c r="V236" s="51"/>
      <c r="W236" s="49"/>
      <c r="X236" s="49"/>
      <c r="Y236" s="49"/>
    </row>
    <row r="237" spans="1:25" ht="15.75" customHeight="1">
      <c r="A237" s="52"/>
      <c r="B237" s="53"/>
      <c r="C237" s="48">
        <f>A237</f>
        <v>0</v>
      </c>
      <c r="D237" s="48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51"/>
      <c r="V237" s="51"/>
      <c r="W237" s="49"/>
      <c r="X237" s="49"/>
      <c r="Y237" s="49"/>
    </row>
    <row r="238" spans="1:25" ht="15.75" customHeight="1">
      <c r="A238" s="52"/>
      <c r="B238" s="53"/>
      <c r="C238" s="48">
        <f>A238</f>
        <v>0</v>
      </c>
      <c r="D238" s="48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51"/>
      <c r="V238" s="51"/>
      <c r="W238" s="49"/>
      <c r="X238" s="49"/>
      <c r="Y238" s="49"/>
    </row>
    <row r="239" spans="1:25" ht="15.75" customHeight="1">
      <c r="A239" s="76"/>
      <c r="B239" s="77"/>
      <c r="C239" s="48">
        <f>A239</f>
        <v>0</v>
      </c>
      <c r="D239" s="48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51"/>
      <c r="V239" s="51"/>
      <c r="W239" s="49"/>
      <c r="X239" s="49"/>
      <c r="Y239" s="49"/>
    </row>
    <row r="240" spans="1:25" ht="15.75" customHeight="1">
      <c r="A240" s="45"/>
      <c r="B240" s="46"/>
      <c r="C240" s="48"/>
      <c r="D240" s="48"/>
      <c r="E240" s="49"/>
      <c r="F240" s="49"/>
      <c r="G240" s="58"/>
      <c r="H240" s="58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51"/>
      <c r="V240" s="51"/>
      <c r="W240" s="49"/>
      <c r="X240" s="49"/>
      <c r="Y240" s="49"/>
    </row>
    <row r="241" spans="1:25" ht="15.75" customHeight="1">
      <c r="A241" s="52"/>
      <c r="B241" s="53"/>
      <c r="C241" s="48">
        <f>A241</f>
        <v>0</v>
      </c>
      <c r="D241" s="48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51"/>
      <c r="V241" s="51"/>
      <c r="W241" s="49"/>
      <c r="X241" s="49"/>
      <c r="Y241" s="49"/>
    </row>
    <row r="242" spans="1:25" ht="15.75" customHeight="1">
      <c r="A242" s="52"/>
      <c r="B242" s="53"/>
      <c r="C242" s="48">
        <f>A242</f>
        <v>0</v>
      </c>
      <c r="D242" s="48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51"/>
      <c r="V242" s="51"/>
      <c r="W242" s="49"/>
      <c r="X242" s="49"/>
      <c r="Y242" s="49"/>
    </row>
    <row r="243" spans="1:25" ht="15.75" customHeight="1">
      <c r="A243" s="52"/>
      <c r="B243" s="53"/>
      <c r="C243" s="48">
        <f>A243</f>
        <v>0</v>
      </c>
      <c r="D243" s="48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51"/>
      <c r="V243" s="51"/>
      <c r="W243" s="49"/>
      <c r="X243" s="49"/>
      <c r="Y243" s="49"/>
    </row>
    <row r="244" spans="1:25" ht="15.75" customHeight="1">
      <c r="A244" s="52"/>
      <c r="B244" s="53"/>
      <c r="C244" s="48">
        <f>A244</f>
        <v>0</v>
      </c>
      <c r="D244" s="48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51"/>
      <c r="V244" s="51"/>
      <c r="W244" s="49"/>
      <c r="X244" s="49"/>
      <c r="Y244" s="49"/>
    </row>
    <row r="245" spans="1:25" ht="15.75" customHeight="1">
      <c r="A245" s="52"/>
      <c r="B245" s="53"/>
      <c r="C245" s="48">
        <f>A245</f>
        <v>0</v>
      </c>
      <c r="D245" s="48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51"/>
      <c r="V245" s="51"/>
      <c r="W245" s="49"/>
      <c r="X245" s="49"/>
      <c r="Y245" s="49"/>
    </row>
    <row r="246" spans="1:25" ht="15.75" customHeight="1">
      <c r="A246" s="52"/>
      <c r="B246" s="53"/>
      <c r="C246" s="48">
        <f>A246</f>
        <v>0</v>
      </c>
      <c r="D246" s="48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51"/>
      <c r="V246" s="51"/>
      <c r="W246" s="49"/>
      <c r="X246" s="49"/>
      <c r="Y246" s="49"/>
    </row>
    <row r="247" spans="1:25" ht="15.75" customHeight="1">
      <c r="A247" s="52"/>
      <c r="B247" s="53"/>
      <c r="C247" s="48">
        <f>A247</f>
        <v>0</v>
      </c>
      <c r="D247" s="4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51"/>
      <c r="V247" s="51"/>
      <c r="W247" s="49"/>
      <c r="X247" s="49"/>
      <c r="Y247" s="49"/>
    </row>
    <row r="248" spans="1:25" ht="15.75" customHeight="1">
      <c r="A248" s="52"/>
      <c r="B248" s="53"/>
      <c r="C248" s="48">
        <f>A248</f>
        <v>0</v>
      </c>
      <c r="D248" s="48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51"/>
      <c r="V248" s="51"/>
      <c r="W248" s="49"/>
      <c r="X248" s="49"/>
      <c r="Y248" s="49"/>
    </row>
    <row r="249" spans="1:25" ht="15.75" customHeight="1">
      <c r="A249" s="52"/>
      <c r="B249" s="53"/>
      <c r="C249" s="48">
        <f>A249</f>
        <v>0</v>
      </c>
      <c r="D249" s="48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51"/>
      <c r="V249" s="51"/>
      <c r="W249" s="49"/>
      <c r="X249" s="49"/>
      <c r="Y249" s="49"/>
    </row>
    <row r="250" spans="1:25" ht="15.75" customHeight="1">
      <c r="A250" s="52"/>
      <c r="B250" s="53"/>
      <c r="C250" s="48">
        <f>A250</f>
        <v>0</v>
      </c>
      <c r="D250" s="48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51"/>
      <c r="V250" s="51"/>
      <c r="W250" s="49"/>
      <c r="X250" s="49"/>
      <c r="Y250" s="49"/>
    </row>
    <row r="251" spans="1:25" ht="15.75" customHeight="1">
      <c r="A251" s="52"/>
      <c r="B251" s="53"/>
      <c r="C251" s="48">
        <f>A251</f>
        <v>0</v>
      </c>
      <c r="D251" s="48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51"/>
      <c r="V251" s="51"/>
      <c r="W251" s="49"/>
      <c r="X251" s="49"/>
      <c r="Y251" s="49"/>
    </row>
    <row r="252" spans="1:25" ht="15.75" customHeight="1">
      <c r="A252" s="52"/>
      <c r="B252" s="53"/>
      <c r="C252" s="48">
        <f>A252</f>
        <v>0</v>
      </c>
      <c r="D252" s="48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51"/>
      <c r="V252" s="51"/>
      <c r="W252" s="49"/>
      <c r="X252" s="49"/>
      <c r="Y252" s="49"/>
    </row>
    <row r="253" spans="1:25" ht="15.75" customHeight="1">
      <c r="A253" s="52"/>
      <c r="B253" s="53"/>
      <c r="C253" s="48">
        <f>A253</f>
        <v>0</v>
      </c>
      <c r="D253" s="48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51"/>
      <c r="V253" s="51"/>
      <c r="W253" s="49"/>
      <c r="X253" s="49"/>
      <c r="Y253" s="49"/>
    </row>
    <row r="254" spans="1:25" ht="15.75" customHeight="1">
      <c r="A254" s="76"/>
      <c r="B254" s="77"/>
      <c r="C254" s="48">
        <f>A254</f>
        <v>0</v>
      </c>
      <c r="D254" s="48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51"/>
      <c r="V254" s="51"/>
      <c r="W254" s="49"/>
      <c r="X254" s="49"/>
      <c r="Y254" s="49"/>
    </row>
    <row r="255" spans="1:25" ht="15.75" customHeight="1">
      <c r="A255" s="45"/>
      <c r="B255" s="46"/>
      <c r="C255" s="48"/>
      <c r="D255" s="48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51"/>
      <c r="V255" s="51"/>
      <c r="W255" s="49"/>
      <c r="X255" s="49"/>
      <c r="Y255" s="49"/>
    </row>
    <row r="256" spans="1:25" ht="15.75" customHeight="1">
      <c r="A256" s="52"/>
      <c r="B256" s="53"/>
      <c r="C256" s="48">
        <f>A256</f>
        <v>0</v>
      </c>
      <c r="D256" s="48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51"/>
      <c r="V256" s="51"/>
      <c r="W256" s="49"/>
      <c r="X256" s="49"/>
      <c r="Y256" s="49"/>
    </row>
    <row r="257" spans="1:25" ht="15.75" customHeight="1">
      <c r="A257" s="52"/>
      <c r="B257" s="53"/>
      <c r="C257" s="48">
        <f>A257</f>
        <v>0</v>
      </c>
      <c r="D257" s="48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51"/>
      <c r="V257" s="51"/>
      <c r="W257" s="49"/>
      <c r="X257" s="49"/>
      <c r="Y257" s="49"/>
    </row>
    <row r="258" spans="1:25" ht="15.75" customHeight="1">
      <c r="A258" s="52"/>
      <c r="B258" s="53"/>
      <c r="C258" s="48">
        <f>A258</f>
        <v>0</v>
      </c>
      <c r="D258" s="48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51"/>
      <c r="V258" s="51"/>
      <c r="W258" s="49"/>
      <c r="X258" s="49"/>
      <c r="Y258" s="49"/>
    </row>
    <row r="259" spans="1:25" ht="15.75" customHeight="1">
      <c r="A259" s="52"/>
      <c r="B259" s="53"/>
      <c r="C259" s="48">
        <f>A259</f>
        <v>0</v>
      </c>
      <c r="D259" s="48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51"/>
      <c r="V259" s="51"/>
      <c r="W259" s="49"/>
      <c r="X259" s="49"/>
      <c r="Y259" s="49"/>
    </row>
    <row r="260" spans="1:25" ht="15.75" customHeight="1">
      <c r="A260" s="52"/>
      <c r="B260" s="53"/>
      <c r="C260" s="48">
        <f>A260</f>
        <v>0</v>
      </c>
      <c r="D260" s="48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51"/>
      <c r="V260" s="51"/>
      <c r="W260" s="49"/>
      <c r="X260" s="49"/>
      <c r="Y260" s="49"/>
    </row>
    <row r="261" spans="1:25" ht="15.75" customHeight="1">
      <c r="A261" s="52"/>
      <c r="B261" s="53"/>
      <c r="C261" s="48">
        <f>A261</f>
        <v>0</v>
      </c>
      <c r="D261" s="48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51"/>
      <c r="V261" s="51"/>
      <c r="W261" s="49"/>
      <c r="X261" s="49"/>
      <c r="Y261" s="49"/>
    </row>
    <row r="262" spans="1:25" ht="15.75" customHeight="1">
      <c r="A262" s="52"/>
      <c r="B262" s="53"/>
      <c r="C262" s="48">
        <f>A262</f>
        <v>0</v>
      </c>
      <c r="D262" s="48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51"/>
      <c r="V262" s="51"/>
      <c r="W262" s="49"/>
      <c r="X262" s="49"/>
      <c r="Y262" s="49"/>
    </row>
    <row r="263" spans="1:25" ht="15.75" customHeight="1">
      <c r="A263" s="52"/>
      <c r="B263" s="53"/>
      <c r="C263" s="48">
        <f>A263</f>
        <v>0</v>
      </c>
      <c r="D263" s="48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51"/>
      <c r="V263" s="51"/>
      <c r="W263" s="49"/>
      <c r="X263" s="49"/>
      <c r="Y263" s="49"/>
    </row>
    <row r="264" spans="1:25" ht="15.75" customHeight="1">
      <c r="A264" s="52"/>
      <c r="B264" s="53"/>
      <c r="C264" s="48">
        <f>A264</f>
        <v>0</v>
      </c>
      <c r="D264" s="48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51"/>
      <c r="V264" s="51"/>
      <c r="W264" s="49"/>
      <c r="X264" s="49"/>
      <c r="Y264" s="49"/>
    </row>
    <row r="265" spans="1:25" ht="15.75" customHeight="1">
      <c r="A265" s="52"/>
      <c r="B265" s="53"/>
      <c r="C265" s="48">
        <f>A265</f>
        <v>0</v>
      </c>
      <c r="D265" s="48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51"/>
      <c r="V265" s="51"/>
      <c r="W265" s="49"/>
      <c r="X265" s="49"/>
      <c r="Y265" s="49"/>
    </row>
    <row r="266" spans="1:25" ht="15.75" customHeight="1">
      <c r="A266" s="52"/>
      <c r="B266" s="53"/>
      <c r="C266" s="48">
        <f>A266</f>
        <v>0</v>
      </c>
      <c r="D266" s="48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51"/>
      <c r="V266" s="51"/>
      <c r="W266" s="49"/>
      <c r="X266" s="49"/>
      <c r="Y266" s="49"/>
    </row>
    <row r="267" spans="1:25" ht="15.75" customHeight="1">
      <c r="A267" s="52"/>
      <c r="B267" s="53"/>
      <c r="C267" s="48">
        <f>A267</f>
        <v>0</v>
      </c>
      <c r="D267" s="48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51"/>
      <c r="V267" s="51"/>
      <c r="W267" s="49"/>
      <c r="X267" s="49"/>
      <c r="Y267" s="49"/>
    </row>
    <row r="268" spans="1:25" ht="15.75" customHeight="1">
      <c r="A268" s="52"/>
      <c r="B268" s="53"/>
      <c r="C268" s="48">
        <f>A268</f>
        <v>0</v>
      </c>
      <c r="D268" s="48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51"/>
      <c r="V268" s="51"/>
      <c r="W268" s="49"/>
      <c r="X268" s="49"/>
      <c r="Y268" s="49"/>
    </row>
    <row r="269" spans="1:25" ht="15.75" customHeight="1">
      <c r="A269" s="76"/>
      <c r="B269" s="77"/>
      <c r="C269" s="48">
        <f>A269</f>
        <v>0</v>
      </c>
      <c r="D269" s="48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51"/>
      <c r="V269" s="51"/>
      <c r="W269" s="49"/>
      <c r="X269" s="49"/>
      <c r="Y269" s="49"/>
    </row>
    <row r="270" spans="1:25" ht="12.75" customHeight="1">
      <c r="A270" s="48"/>
      <c r="B270" s="48"/>
      <c r="C270" s="48"/>
      <c r="D270" s="48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51"/>
      <c r="V270" s="51"/>
      <c r="W270" s="49"/>
      <c r="X270" s="49"/>
      <c r="Y270" s="49"/>
    </row>
    <row r="271" spans="1:25" ht="12.75" customHeight="1">
      <c r="A271" s="48"/>
      <c r="B271" s="48"/>
      <c r="C271" s="48"/>
      <c r="D271" s="48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51"/>
      <c r="V271" s="51"/>
      <c r="W271" s="49"/>
      <c r="X271" s="49"/>
      <c r="Y271" s="49"/>
    </row>
    <row r="272" spans="1:25" ht="12.75" customHeight="1">
      <c r="A272" s="48"/>
      <c r="B272" s="48"/>
      <c r="C272" s="48"/>
      <c r="D272" s="48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51"/>
      <c r="V272" s="51"/>
      <c r="W272" s="49"/>
      <c r="X272" s="49"/>
      <c r="Y272" s="49"/>
    </row>
    <row r="273" spans="1:25" ht="12.75" customHeight="1">
      <c r="A273" s="48"/>
      <c r="B273" s="48"/>
      <c r="C273" s="48"/>
      <c r="D273" s="48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51"/>
      <c r="V273" s="51"/>
      <c r="W273" s="49"/>
      <c r="X273" s="49"/>
      <c r="Y273" s="49"/>
    </row>
    <row r="274" spans="1:25" ht="12.75" customHeight="1">
      <c r="A274" s="48"/>
      <c r="B274" s="48"/>
      <c r="C274" s="48"/>
      <c r="D274" s="48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51"/>
      <c r="V274" s="51"/>
      <c r="W274" s="49"/>
      <c r="X274" s="49"/>
      <c r="Y274" s="49"/>
    </row>
    <row r="275" spans="1:25" ht="12.75" customHeight="1">
      <c r="A275" s="48"/>
      <c r="B275" s="48"/>
      <c r="C275" s="48"/>
      <c r="D275" s="48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51"/>
      <c r="V275" s="51"/>
      <c r="W275" s="49"/>
      <c r="X275" s="49"/>
      <c r="Y275" s="49"/>
    </row>
    <row r="276" spans="1:25" ht="12.75" customHeight="1">
      <c r="A276" s="48"/>
      <c r="B276" s="48"/>
      <c r="C276" s="48"/>
      <c r="D276" s="48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51"/>
      <c r="V276" s="51"/>
      <c r="W276" s="49"/>
      <c r="X276" s="49"/>
      <c r="Y276" s="49"/>
    </row>
    <row r="277" spans="1:25" ht="12.75" customHeight="1">
      <c r="A277" s="48"/>
      <c r="B277" s="48"/>
      <c r="C277" s="48"/>
      <c r="D277" s="48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51"/>
      <c r="V277" s="51"/>
      <c r="W277" s="49"/>
      <c r="X277" s="49"/>
      <c r="Y277" s="49"/>
    </row>
    <row r="278" spans="1:25" ht="12.75" customHeight="1">
      <c r="A278" s="48"/>
      <c r="B278" s="48"/>
      <c r="C278" s="48"/>
      <c r="D278" s="48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51"/>
      <c r="V278" s="51"/>
      <c r="W278" s="49"/>
      <c r="X278" s="49"/>
      <c r="Y278" s="49"/>
    </row>
    <row r="279" spans="1:25" ht="12.75" customHeight="1">
      <c r="A279" s="48"/>
      <c r="B279" s="48"/>
      <c r="C279" s="48"/>
      <c r="D279" s="48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51"/>
      <c r="V279" s="51"/>
      <c r="W279" s="49"/>
      <c r="X279" s="49"/>
      <c r="Y279" s="49"/>
    </row>
    <row r="280" spans="1:25" ht="12.75" customHeight="1">
      <c r="A280" s="48"/>
      <c r="B280" s="48"/>
      <c r="C280" s="48"/>
      <c r="D280" s="48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51"/>
      <c r="V280" s="51"/>
      <c r="W280" s="49"/>
      <c r="X280" s="49"/>
      <c r="Y280" s="49"/>
    </row>
    <row r="281" spans="1:25" ht="12.75" customHeight="1">
      <c r="A281" s="48"/>
      <c r="B281" s="48"/>
      <c r="C281" s="48"/>
      <c r="D281" s="48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51"/>
      <c r="V281" s="51"/>
      <c r="W281" s="49"/>
      <c r="X281" s="49"/>
      <c r="Y281" s="49"/>
    </row>
    <row r="282" spans="1:25" ht="12.75" customHeight="1">
      <c r="A282" s="48"/>
      <c r="B282" s="48"/>
      <c r="C282" s="48"/>
      <c r="D282" s="48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51"/>
      <c r="V282" s="51"/>
      <c r="W282" s="49"/>
      <c r="X282" s="49"/>
      <c r="Y282" s="49"/>
    </row>
    <row r="283" spans="1:25" ht="12.75" customHeight="1">
      <c r="A283" s="48"/>
      <c r="B283" s="48"/>
      <c r="C283" s="48"/>
      <c r="D283" s="48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51"/>
      <c r="V283" s="51"/>
      <c r="W283" s="49"/>
      <c r="X283" s="49"/>
      <c r="Y283" s="49"/>
    </row>
    <row r="284" spans="1:25" ht="12.75" customHeight="1">
      <c r="A284" s="48"/>
      <c r="B284" s="48"/>
      <c r="C284" s="48"/>
      <c r="D284" s="48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51"/>
      <c r="V284" s="51"/>
      <c r="W284" s="49"/>
      <c r="X284" s="49"/>
      <c r="Y284" s="49"/>
    </row>
    <row r="285" spans="1:25" ht="12.75" customHeight="1">
      <c r="A285" s="48"/>
      <c r="B285" s="48"/>
      <c r="C285" s="48"/>
      <c r="D285" s="48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51"/>
      <c r="V285" s="51"/>
      <c r="W285" s="49"/>
      <c r="X285" s="49"/>
      <c r="Y285" s="49"/>
    </row>
    <row r="286" spans="1:25" ht="12.75" customHeight="1">
      <c r="A286" s="48"/>
      <c r="B286" s="48"/>
      <c r="C286" s="48"/>
      <c r="D286" s="48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51"/>
      <c r="V286" s="51"/>
      <c r="W286" s="49"/>
      <c r="X286" s="49"/>
      <c r="Y286" s="49"/>
    </row>
    <row r="287" spans="1:25" ht="12.75" customHeight="1">
      <c r="A287" s="48"/>
      <c r="B287" s="48"/>
      <c r="C287" s="48"/>
      <c r="D287" s="48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51"/>
      <c r="V287" s="51"/>
      <c r="W287" s="49"/>
      <c r="X287" s="49"/>
      <c r="Y287" s="49"/>
    </row>
    <row r="288" spans="1:25" ht="12.75" customHeight="1">
      <c r="A288" s="49"/>
      <c r="B288" s="49"/>
      <c r="C288" s="48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51"/>
      <c r="V288" s="51"/>
      <c r="W288" s="49"/>
      <c r="X288" s="49"/>
      <c r="Y288" s="49"/>
    </row>
    <row r="289" spans="1:25" ht="12.75" customHeight="1">
      <c r="A289" s="49"/>
      <c r="B289" s="49"/>
      <c r="C289" s="48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51"/>
      <c r="V289" s="51"/>
      <c r="W289" s="49"/>
      <c r="X289" s="49"/>
      <c r="Y289" s="49"/>
    </row>
    <row r="290" spans="1:25" ht="12.75" customHeight="1">
      <c r="A290" s="49"/>
      <c r="B290" s="49"/>
      <c r="C290" s="48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51"/>
      <c r="V290" s="51"/>
      <c r="W290" s="49"/>
      <c r="X290" s="49"/>
      <c r="Y290" s="49"/>
    </row>
    <row r="291" spans="1:25" ht="12.75" customHeight="1">
      <c r="A291" s="49"/>
      <c r="B291" s="49"/>
      <c r="C291" s="48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51"/>
      <c r="V291" s="51"/>
      <c r="W291" s="49"/>
      <c r="X291" s="49"/>
      <c r="Y291" s="49"/>
    </row>
    <row r="292" spans="1:25" ht="12.75" customHeight="1">
      <c r="A292" s="49"/>
      <c r="B292" s="49"/>
      <c r="C292" s="48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51"/>
      <c r="V292" s="51"/>
      <c r="W292" s="49"/>
      <c r="X292" s="49"/>
      <c r="Y292" s="49"/>
    </row>
    <row r="293" spans="1:25" ht="12.75" customHeight="1">
      <c r="A293" s="49"/>
      <c r="B293" s="49"/>
      <c r="C293" s="48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51"/>
      <c r="V293" s="51"/>
      <c r="W293" s="49"/>
      <c r="X293" s="49"/>
      <c r="Y293" s="49"/>
    </row>
    <row r="294" spans="1:25" ht="12.75" customHeight="1">
      <c r="A294" s="49"/>
      <c r="B294" s="49"/>
      <c r="C294" s="48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51"/>
      <c r="V294" s="51"/>
      <c r="W294" s="49"/>
      <c r="X294" s="49"/>
      <c r="Y294" s="49"/>
    </row>
    <row r="295" spans="1:25" ht="12.75" customHeight="1">
      <c r="A295" s="49"/>
      <c r="B295" s="49"/>
      <c r="C295" s="48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51"/>
      <c r="V295" s="51"/>
      <c r="W295" s="49"/>
      <c r="X295" s="49"/>
      <c r="Y295" s="49"/>
    </row>
    <row r="296" spans="1:25" ht="12.75" customHeight="1">
      <c r="A296" s="49"/>
      <c r="B296" s="49"/>
      <c r="C296" s="48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51"/>
      <c r="V296" s="51"/>
      <c r="W296" s="49"/>
      <c r="X296" s="49"/>
      <c r="Y296" s="49"/>
    </row>
    <row r="297" spans="1:25" ht="12.75" customHeight="1">
      <c r="A297" s="49"/>
      <c r="B297" s="49"/>
      <c r="C297" s="48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51"/>
      <c r="V297" s="51"/>
      <c r="W297" s="49"/>
      <c r="X297" s="49"/>
      <c r="Y297" s="49"/>
    </row>
    <row r="298" spans="1:25" ht="12.75" customHeight="1">
      <c r="A298" s="49"/>
      <c r="B298" s="49"/>
      <c r="C298" s="48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51"/>
      <c r="V298" s="51"/>
      <c r="W298" s="49"/>
      <c r="X298" s="49"/>
      <c r="Y298" s="49"/>
    </row>
    <row r="299" spans="1:25" ht="12.75" customHeight="1">
      <c r="A299" s="49"/>
      <c r="B299" s="49"/>
      <c r="C299" s="48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51"/>
      <c r="V299" s="51"/>
      <c r="W299" s="49"/>
      <c r="X299" s="49"/>
      <c r="Y299" s="49"/>
    </row>
    <row r="300" spans="1:25" ht="12.75" customHeight="1">
      <c r="A300" s="49"/>
      <c r="B300" s="49"/>
      <c r="C300" s="48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51"/>
      <c r="V300" s="51"/>
      <c r="W300" s="49"/>
      <c r="X300" s="49"/>
      <c r="Y300" s="49"/>
    </row>
    <row r="301" spans="1:25" ht="12.75" customHeight="1">
      <c r="A301" s="49"/>
      <c r="B301" s="49"/>
      <c r="C301" s="48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51"/>
      <c r="V301" s="51"/>
      <c r="W301" s="49"/>
      <c r="X301" s="49"/>
      <c r="Y301" s="49"/>
    </row>
    <row r="302" spans="1:25" ht="12.75" customHeight="1">
      <c r="A302" s="49"/>
      <c r="B302" s="49"/>
      <c r="C302" s="48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51"/>
      <c r="V302" s="51"/>
      <c r="W302" s="49"/>
      <c r="X302" s="49"/>
      <c r="Y302" s="49"/>
    </row>
    <row r="303" spans="1:25" ht="12.75" customHeight="1">
      <c r="A303" s="49"/>
      <c r="B303" s="49"/>
      <c r="C303" s="48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51"/>
      <c r="V303" s="51"/>
      <c r="W303" s="49"/>
      <c r="X303" s="49"/>
      <c r="Y303" s="49"/>
    </row>
    <row r="304" spans="1:25" ht="12.75" customHeight="1">
      <c r="A304" s="49"/>
      <c r="B304" s="49"/>
      <c r="C304" s="48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51"/>
      <c r="V304" s="51"/>
      <c r="W304" s="49"/>
      <c r="X304" s="49"/>
      <c r="Y304" s="49"/>
    </row>
    <row r="305" spans="1:25" ht="12.75" customHeight="1">
      <c r="A305" s="49"/>
      <c r="B305" s="49"/>
      <c r="C305" s="48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51"/>
      <c r="V305" s="51"/>
      <c r="W305" s="49"/>
      <c r="X305" s="49"/>
      <c r="Y305" s="49"/>
    </row>
    <row r="306" spans="1:25" ht="12.75" customHeight="1">
      <c r="A306" s="49"/>
      <c r="B306" s="49"/>
      <c r="C306" s="48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51"/>
      <c r="V306" s="51"/>
      <c r="W306" s="49"/>
      <c r="X306" s="49"/>
      <c r="Y306" s="49"/>
    </row>
    <row r="307" spans="1:25" ht="12.75" customHeight="1">
      <c r="A307" s="49"/>
      <c r="B307" s="49"/>
      <c r="C307" s="48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51"/>
      <c r="V307" s="51"/>
      <c r="W307" s="49"/>
      <c r="X307" s="49"/>
      <c r="Y307" s="49"/>
    </row>
    <row r="308" spans="1:25" ht="12.75" customHeight="1">
      <c r="A308" s="49"/>
      <c r="B308" s="49"/>
      <c r="C308" s="48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51"/>
      <c r="V308" s="51"/>
      <c r="W308" s="49"/>
      <c r="X308" s="49"/>
      <c r="Y308" s="49"/>
    </row>
    <row r="309" spans="1:25" ht="12.75" customHeight="1">
      <c r="A309" s="49"/>
      <c r="B309" s="49"/>
      <c r="C309" s="48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51"/>
      <c r="V309" s="51"/>
      <c r="W309" s="49"/>
      <c r="X309" s="49"/>
      <c r="Y309" s="49"/>
    </row>
    <row r="310" spans="1:25" ht="12.75" customHeight="1">
      <c r="A310" s="49"/>
      <c r="B310" s="49"/>
      <c r="C310" s="48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51"/>
      <c r="V310" s="51"/>
      <c r="W310" s="49"/>
      <c r="X310" s="49"/>
      <c r="Y310" s="49"/>
    </row>
    <row r="311" spans="1:25" ht="12.75" customHeight="1">
      <c r="A311" s="49"/>
      <c r="B311" s="49"/>
      <c r="C311" s="48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51"/>
      <c r="V311" s="51"/>
      <c r="W311" s="49"/>
      <c r="X311" s="49"/>
      <c r="Y311" s="49"/>
    </row>
    <row r="312" spans="1:25" ht="12.75" customHeight="1">
      <c r="A312" s="49"/>
      <c r="B312" s="49"/>
      <c r="C312" s="48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51"/>
      <c r="V312" s="51"/>
      <c r="W312" s="49"/>
      <c r="X312" s="49"/>
      <c r="Y312" s="49"/>
    </row>
    <row r="313" spans="1:25" ht="12.75" customHeight="1">
      <c r="A313" s="49"/>
      <c r="B313" s="49"/>
      <c r="C313" s="48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51"/>
      <c r="V313" s="51"/>
      <c r="W313" s="49"/>
      <c r="X313" s="49"/>
      <c r="Y313" s="49"/>
    </row>
    <row r="314" spans="1:25" ht="12.75" customHeight="1">
      <c r="A314" s="49"/>
      <c r="B314" s="49"/>
      <c r="C314" s="48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51"/>
      <c r="V314" s="51"/>
      <c r="W314" s="49"/>
      <c r="X314" s="49"/>
      <c r="Y314" s="49"/>
    </row>
    <row r="315" spans="1:25" ht="12.75" customHeight="1">
      <c r="A315" s="49"/>
      <c r="B315" s="49"/>
      <c r="C315" s="48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51"/>
      <c r="V315" s="51"/>
      <c r="W315" s="49"/>
      <c r="X315" s="49"/>
      <c r="Y315" s="49"/>
    </row>
    <row r="316" spans="1:25" ht="12.75" customHeight="1">
      <c r="A316" s="49"/>
      <c r="B316" s="49"/>
      <c r="C316" s="48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51"/>
      <c r="V316" s="51"/>
      <c r="W316" s="49"/>
      <c r="X316" s="49"/>
      <c r="Y316" s="49"/>
    </row>
    <row r="317" spans="1:25" ht="12.75" customHeight="1">
      <c r="A317" s="49"/>
      <c r="B317" s="49"/>
      <c r="C317" s="48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51"/>
      <c r="V317" s="51"/>
      <c r="W317" s="49"/>
      <c r="X317" s="49"/>
      <c r="Y317" s="49"/>
    </row>
    <row r="318" spans="1:25" ht="12.75" customHeight="1">
      <c r="A318" s="49"/>
      <c r="B318" s="49"/>
      <c r="C318" s="48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51"/>
      <c r="V318" s="51"/>
      <c r="W318" s="49"/>
      <c r="X318" s="49"/>
      <c r="Y318" s="49"/>
    </row>
    <row r="319" spans="1:25" ht="12.75" customHeight="1">
      <c r="A319" s="49"/>
      <c r="B319" s="49"/>
      <c r="C319" s="48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51"/>
      <c r="V319" s="51"/>
      <c r="W319" s="49"/>
      <c r="X319" s="49"/>
      <c r="Y319" s="49"/>
    </row>
    <row r="320" spans="1:25" ht="12.75" customHeight="1">
      <c r="A320" s="49"/>
      <c r="B320" s="49"/>
      <c r="C320" s="48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51"/>
      <c r="V320" s="51"/>
      <c r="W320" s="49"/>
      <c r="X320" s="49"/>
      <c r="Y320" s="49"/>
    </row>
    <row r="321" spans="1:25" ht="12.75" customHeight="1">
      <c r="A321" s="49"/>
      <c r="B321" s="49"/>
      <c r="C321" s="48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51"/>
      <c r="V321" s="51"/>
      <c r="W321" s="49"/>
      <c r="X321" s="49"/>
      <c r="Y321" s="49"/>
    </row>
    <row r="322" spans="1:25" ht="12.75" customHeight="1">
      <c r="A322" s="49"/>
      <c r="B322" s="49"/>
      <c r="C322" s="48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51"/>
      <c r="V322" s="51"/>
      <c r="W322" s="49"/>
      <c r="X322" s="49"/>
      <c r="Y322" s="49"/>
    </row>
    <row r="323" spans="1:25" ht="12.75" customHeight="1">
      <c r="A323" s="49"/>
      <c r="B323" s="49"/>
      <c r="C323" s="48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51"/>
      <c r="V323" s="51"/>
      <c r="W323" s="49"/>
      <c r="X323" s="49"/>
      <c r="Y323" s="49"/>
    </row>
    <row r="324" spans="1:25" ht="12.75" customHeight="1">
      <c r="A324" s="49"/>
      <c r="B324" s="49"/>
      <c r="C324" s="48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51"/>
      <c r="V324" s="51"/>
      <c r="W324" s="49"/>
      <c r="X324" s="49"/>
      <c r="Y324" s="49"/>
    </row>
    <row r="325" spans="1:25" ht="12.75" customHeight="1">
      <c r="A325" s="49"/>
      <c r="B325" s="49"/>
      <c r="C325" s="48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51"/>
      <c r="V325" s="51"/>
      <c r="W325" s="49"/>
      <c r="X325" s="49"/>
      <c r="Y325" s="49"/>
    </row>
    <row r="326" spans="1:25" ht="12.75" customHeight="1">
      <c r="A326" s="49"/>
      <c r="B326" s="49"/>
      <c r="C326" s="48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51"/>
      <c r="V326" s="51"/>
      <c r="W326" s="49"/>
      <c r="X326" s="49"/>
      <c r="Y326" s="49"/>
    </row>
    <row r="327" spans="1:25" ht="12.75" customHeight="1">
      <c r="A327" s="49"/>
      <c r="B327" s="49"/>
      <c r="C327" s="48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51"/>
      <c r="V327" s="51"/>
      <c r="W327" s="49"/>
      <c r="X327" s="49"/>
      <c r="Y327" s="49"/>
    </row>
    <row r="328" spans="1:25" ht="12.75" customHeight="1">
      <c r="A328" s="49"/>
      <c r="B328" s="49"/>
      <c r="C328" s="48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51"/>
      <c r="V328" s="51"/>
      <c r="W328" s="49"/>
      <c r="X328" s="49"/>
      <c r="Y328" s="49"/>
    </row>
    <row r="329" spans="1:25" ht="12.75" customHeight="1">
      <c r="A329" s="49"/>
      <c r="B329" s="49"/>
      <c r="C329" s="48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51"/>
      <c r="V329" s="51"/>
      <c r="W329" s="49"/>
      <c r="X329" s="49"/>
      <c r="Y329" s="49"/>
    </row>
    <row r="330" spans="1:25" ht="12.75" customHeight="1">
      <c r="A330" s="49"/>
      <c r="B330" s="49"/>
      <c r="C330" s="48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51"/>
      <c r="V330" s="51"/>
      <c r="W330" s="49"/>
      <c r="X330" s="49"/>
      <c r="Y330" s="49"/>
    </row>
    <row r="331" spans="1:25" ht="12.75" customHeight="1">
      <c r="A331" s="49"/>
      <c r="B331" s="49"/>
      <c r="C331" s="48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51"/>
      <c r="V331" s="51"/>
      <c r="W331" s="49"/>
      <c r="X331" s="49"/>
      <c r="Y331" s="49"/>
    </row>
    <row r="332" spans="1:25" ht="12.75" customHeight="1">
      <c r="A332" s="49"/>
      <c r="B332" s="49"/>
      <c r="C332" s="48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51"/>
      <c r="V332" s="51"/>
      <c r="W332" s="49"/>
      <c r="X332" s="49"/>
      <c r="Y332" s="49"/>
    </row>
    <row r="333" spans="1:25" ht="12.75" customHeight="1">
      <c r="A333" s="49"/>
      <c r="B333" s="49"/>
      <c r="C333" s="48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51"/>
      <c r="V333" s="51"/>
      <c r="W333" s="49"/>
      <c r="X333" s="49"/>
      <c r="Y333" s="49"/>
    </row>
    <row r="334" spans="1:25" ht="12.75" customHeight="1">
      <c r="A334" s="49"/>
      <c r="B334" s="49"/>
      <c r="C334" s="48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51"/>
      <c r="V334" s="51"/>
      <c r="W334" s="49"/>
      <c r="X334" s="49"/>
      <c r="Y334" s="49"/>
    </row>
    <row r="335" spans="1:25" ht="12.75" customHeight="1">
      <c r="A335" s="49"/>
      <c r="B335" s="49"/>
      <c r="C335" s="48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51"/>
      <c r="V335" s="51"/>
      <c r="W335" s="49"/>
      <c r="X335" s="49"/>
      <c r="Y335" s="49"/>
    </row>
    <row r="336" spans="1:25" ht="12.75" customHeight="1">
      <c r="A336" s="49"/>
      <c r="B336" s="49"/>
      <c r="C336" s="48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51"/>
      <c r="V336" s="51"/>
      <c r="W336" s="49"/>
      <c r="X336" s="49"/>
      <c r="Y336" s="49"/>
    </row>
    <row r="337" spans="1:25" ht="12.75" customHeight="1">
      <c r="A337" s="49"/>
      <c r="B337" s="49"/>
      <c r="C337" s="48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51"/>
      <c r="V337" s="51"/>
      <c r="W337" s="49"/>
      <c r="X337" s="49"/>
      <c r="Y337" s="49"/>
    </row>
    <row r="338" spans="1:25" ht="12.75" customHeight="1">
      <c r="A338" s="49"/>
      <c r="B338" s="49"/>
      <c r="C338" s="48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51"/>
      <c r="V338" s="51"/>
      <c r="W338" s="49"/>
      <c r="X338" s="49"/>
      <c r="Y338" s="49"/>
    </row>
    <row r="339" spans="1:25" ht="12.75" customHeight="1">
      <c r="A339" s="49"/>
      <c r="B339" s="49"/>
      <c r="C339" s="48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51"/>
      <c r="V339" s="51"/>
      <c r="W339" s="49"/>
      <c r="X339" s="49"/>
      <c r="Y339" s="49"/>
    </row>
    <row r="340" spans="1:25" ht="12.75" customHeight="1">
      <c r="A340" s="49"/>
      <c r="B340" s="49"/>
      <c r="C340" s="48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51"/>
      <c r="V340" s="51"/>
      <c r="W340" s="49"/>
      <c r="X340" s="49"/>
      <c r="Y340" s="49"/>
    </row>
    <row r="341" spans="1:25" ht="12.75" customHeight="1">
      <c r="A341" s="49"/>
      <c r="B341" s="49"/>
      <c r="C341" s="48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51"/>
      <c r="V341" s="51"/>
      <c r="W341" s="49"/>
      <c r="X341" s="49"/>
      <c r="Y341" s="49"/>
    </row>
    <row r="342" spans="1:25" ht="12.75" customHeight="1">
      <c r="A342" s="49"/>
      <c r="B342" s="49"/>
      <c r="C342" s="48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51"/>
      <c r="V342" s="51"/>
      <c r="W342" s="49"/>
      <c r="X342" s="49"/>
      <c r="Y342" s="49"/>
    </row>
    <row r="343" spans="1:25" ht="12.75" customHeight="1">
      <c r="A343" s="49"/>
      <c r="B343" s="49"/>
      <c r="C343" s="48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51"/>
      <c r="V343" s="51"/>
      <c r="W343" s="49"/>
      <c r="X343" s="49"/>
      <c r="Y343" s="49"/>
    </row>
    <row r="344" spans="1:25" ht="12.75" customHeight="1">
      <c r="A344" s="49"/>
      <c r="B344" s="49"/>
      <c r="C344" s="48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51"/>
      <c r="V344" s="51"/>
      <c r="W344" s="49"/>
      <c r="X344" s="49"/>
      <c r="Y344" s="49"/>
    </row>
    <row r="345" spans="1:25" ht="12.75" customHeight="1">
      <c r="A345" s="49"/>
      <c r="B345" s="49"/>
      <c r="C345" s="48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51"/>
      <c r="V345" s="51"/>
      <c r="W345" s="49"/>
      <c r="X345" s="49"/>
      <c r="Y345" s="49"/>
    </row>
    <row r="346" spans="1:25" ht="12.75" customHeight="1">
      <c r="A346" s="49"/>
      <c r="B346" s="49"/>
      <c r="C346" s="48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51"/>
      <c r="V346" s="51"/>
      <c r="W346" s="49"/>
      <c r="X346" s="49"/>
      <c r="Y346" s="49"/>
    </row>
    <row r="347" spans="1:25" ht="12.75" customHeight="1">
      <c r="A347" s="49"/>
      <c r="B347" s="49"/>
      <c r="C347" s="48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51"/>
      <c r="V347" s="51"/>
      <c r="W347" s="49"/>
      <c r="X347" s="49"/>
      <c r="Y347" s="49"/>
    </row>
    <row r="348" spans="1:25" ht="12.75" customHeight="1">
      <c r="A348" s="49"/>
      <c r="B348" s="49"/>
      <c r="C348" s="48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51"/>
      <c r="V348" s="51"/>
      <c r="W348" s="49"/>
      <c r="X348" s="49"/>
      <c r="Y348" s="49"/>
    </row>
    <row r="349" spans="1:25" ht="12.75" customHeight="1">
      <c r="A349" s="49"/>
      <c r="B349" s="49"/>
      <c r="C349" s="48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51"/>
      <c r="V349" s="51"/>
      <c r="W349" s="49"/>
      <c r="X349" s="49"/>
      <c r="Y349" s="49"/>
    </row>
    <row r="350" spans="1:25" ht="12.75" customHeight="1">
      <c r="A350" s="49"/>
      <c r="B350" s="49"/>
      <c r="C350" s="48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51"/>
      <c r="V350" s="51"/>
      <c r="W350" s="49"/>
      <c r="X350" s="49"/>
      <c r="Y350" s="49"/>
    </row>
    <row r="351" spans="1:25" ht="12.75" customHeight="1">
      <c r="A351" s="49"/>
      <c r="B351" s="49"/>
      <c r="C351" s="48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51"/>
      <c r="V351" s="51"/>
      <c r="W351" s="49"/>
      <c r="X351" s="49"/>
      <c r="Y351" s="49"/>
    </row>
    <row r="352" spans="1:25" ht="12.75" customHeight="1">
      <c r="A352" s="49"/>
      <c r="B352" s="49"/>
      <c r="C352" s="48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51"/>
      <c r="V352" s="51"/>
      <c r="W352" s="49"/>
      <c r="X352" s="49"/>
      <c r="Y352" s="49"/>
    </row>
    <row r="353" spans="1:25" ht="12.75" customHeight="1">
      <c r="A353" s="49"/>
      <c r="B353" s="49"/>
      <c r="C353" s="48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51"/>
      <c r="V353" s="51"/>
      <c r="W353" s="49"/>
      <c r="X353" s="49"/>
      <c r="Y353" s="49"/>
    </row>
    <row r="354" spans="1:25" ht="12.75" customHeight="1">
      <c r="A354" s="49"/>
      <c r="B354" s="49"/>
      <c r="C354" s="48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51"/>
      <c r="V354" s="51"/>
      <c r="W354" s="49"/>
      <c r="X354" s="49"/>
      <c r="Y354" s="49"/>
    </row>
    <row r="355" spans="1:25" ht="12.75" customHeight="1">
      <c r="A355" s="49"/>
      <c r="B355" s="49"/>
      <c r="C355" s="48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51"/>
      <c r="V355" s="51"/>
      <c r="W355" s="49"/>
      <c r="X355" s="49"/>
      <c r="Y355" s="49"/>
    </row>
    <row r="356" spans="1:25" ht="12.75" customHeight="1">
      <c r="A356" s="49"/>
      <c r="B356" s="49"/>
      <c r="C356" s="48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51"/>
      <c r="V356" s="51"/>
      <c r="W356" s="49"/>
      <c r="X356" s="49"/>
      <c r="Y356" s="49"/>
    </row>
    <row r="357" spans="1:25" ht="12.75" customHeight="1">
      <c r="A357" s="49"/>
      <c r="B357" s="49"/>
      <c r="C357" s="48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51"/>
      <c r="V357" s="51"/>
      <c r="W357" s="49"/>
      <c r="X357" s="49"/>
      <c r="Y357" s="49"/>
    </row>
    <row r="358" spans="1:25" ht="12.75" customHeight="1">
      <c r="A358" s="49"/>
      <c r="B358" s="49"/>
      <c r="C358" s="48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51"/>
      <c r="V358" s="51"/>
      <c r="W358" s="49"/>
      <c r="X358" s="49"/>
      <c r="Y358" s="49"/>
    </row>
    <row r="359" spans="1:25" ht="12.75" customHeight="1">
      <c r="A359" s="49"/>
      <c r="B359" s="49"/>
      <c r="C359" s="48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51"/>
      <c r="V359" s="51"/>
      <c r="W359" s="49"/>
      <c r="X359" s="49"/>
      <c r="Y359" s="49"/>
    </row>
    <row r="360" spans="1:25" ht="12.75" customHeight="1">
      <c r="A360" s="49"/>
      <c r="B360" s="49"/>
      <c r="C360" s="48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51"/>
      <c r="V360" s="51"/>
      <c r="W360" s="49"/>
      <c r="X360" s="49"/>
      <c r="Y360" s="49"/>
    </row>
    <row r="361" spans="1:25" ht="12.75" customHeight="1">
      <c r="A361" s="49"/>
      <c r="B361" s="49"/>
      <c r="C361" s="48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51"/>
      <c r="V361" s="51"/>
      <c r="W361" s="49"/>
      <c r="X361" s="49"/>
      <c r="Y361" s="49"/>
    </row>
    <row r="362" spans="1:25" ht="12.75" customHeight="1">
      <c r="A362" s="49"/>
      <c r="B362" s="49"/>
      <c r="C362" s="48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51"/>
      <c r="V362" s="51"/>
      <c r="W362" s="49"/>
      <c r="X362" s="49"/>
      <c r="Y362" s="49"/>
    </row>
    <row r="363" spans="1:25" ht="12.75" customHeight="1">
      <c r="A363" s="49"/>
      <c r="B363" s="49"/>
      <c r="C363" s="48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51"/>
      <c r="V363" s="51"/>
      <c r="W363" s="49"/>
      <c r="X363" s="49"/>
      <c r="Y363" s="49"/>
    </row>
    <row r="364" spans="1:25" ht="12.75" customHeight="1">
      <c r="A364" s="49"/>
      <c r="B364" s="49"/>
      <c r="C364" s="48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51"/>
      <c r="V364" s="51"/>
      <c r="W364" s="49"/>
      <c r="X364" s="49"/>
      <c r="Y364" s="49"/>
    </row>
    <row r="365" spans="1:25" ht="12.75" customHeight="1">
      <c r="A365" s="49"/>
      <c r="B365" s="49"/>
      <c r="C365" s="48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51"/>
      <c r="V365" s="51"/>
      <c r="W365" s="49"/>
      <c r="X365" s="49"/>
      <c r="Y365" s="49"/>
    </row>
    <row r="366" spans="1:25" ht="12.75" customHeight="1">
      <c r="A366" s="49"/>
      <c r="B366" s="49"/>
      <c r="C366" s="48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51"/>
      <c r="V366" s="51"/>
      <c r="W366" s="49"/>
      <c r="X366" s="49"/>
      <c r="Y366" s="49"/>
    </row>
    <row r="367" spans="1:25" ht="12.75" customHeight="1">
      <c r="A367" s="49"/>
      <c r="B367" s="49"/>
      <c r="C367" s="48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51"/>
      <c r="V367" s="51"/>
      <c r="W367" s="49"/>
      <c r="X367" s="49"/>
      <c r="Y367" s="49"/>
    </row>
    <row r="368" spans="1:25" ht="12.75" customHeight="1">
      <c r="A368" s="49"/>
      <c r="B368" s="49"/>
      <c r="C368" s="48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51"/>
      <c r="V368" s="51"/>
      <c r="W368" s="49"/>
      <c r="X368" s="49"/>
      <c r="Y368" s="49"/>
    </row>
    <row r="369" spans="1:25" ht="12.75" customHeight="1">
      <c r="A369" s="49"/>
      <c r="B369" s="49"/>
      <c r="C369" s="48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51"/>
      <c r="V369" s="51"/>
      <c r="W369" s="49"/>
      <c r="X369" s="49"/>
      <c r="Y369" s="49"/>
    </row>
    <row r="370" spans="1:25" ht="12.75" customHeight="1">
      <c r="A370" s="49"/>
      <c r="B370" s="49"/>
      <c r="C370" s="48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51"/>
      <c r="V370" s="51"/>
      <c r="W370" s="49"/>
      <c r="X370" s="49"/>
      <c r="Y370" s="49"/>
    </row>
    <row r="371" spans="1:25" ht="12.75" customHeight="1">
      <c r="A371" s="49"/>
      <c r="B371" s="49"/>
      <c r="C371" s="48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51"/>
      <c r="V371" s="51"/>
      <c r="W371" s="49"/>
      <c r="X371" s="49"/>
      <c r="Y371" s="49"/>
    </row>
    <row r="372" spans="1:25" ht="12.75" customHeight="1">
      <c r="A372" s="49"/>
      <c r="B372" s="49"/>
      <c r="C372" s="48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51"/>
      <c r="V372" s="51"/>
      <c r="W372" s="49"/>
      <c r="X372" s="49"/>
      <c r="Y372" s="49"/>
    </row>
    <row r="373" spans="1:25" ht="12.75" customHeight="1">
      <c r="A373" s="49"/>
      <c r="B373" s="49"/>
      <c r="C373" s="48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51"/>
      <c r="V373" s="51"/>
      <c r="W373" s="49"/>
      <c r="X373" s="49"/>
      <c r="Y373" s="49"/>
    </row>
    <row r="374" spans="1:25" ht="12.75" customHeight="1">
      <c r="A374" s="49"/>
      <c r="B374" s="49"/>
      <c r="C374" s="48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51"/>
      <c r="V374" s="51"/>
      <c r="W374" s="49"/>
      <c r="X374" s="49"/>
      <c r="Y374" s="49"/>
    </row>
    <row r="375" spans="1:25" ht="12.75" customHeight="1">
      <c r="A375" s="49"/>
      <c r="B375" s="49"/>
      <c r="C375" s="48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51"/>
      <c r="V375" s="51"/>
      <c r="W375" s="49"/>
      <c r="X375" s="49"/>
      <c r="Y375" s="49"/>
    </row>
    <row r="376" spans="1:25" ht="12.75" customHeight="1">
      <c r="A376" s="49"/>
      <c r="B376" s="49"/>
      <c r="C376" s="48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51"/>
      <c r="V376" s="51"/>
      <c r="W376" s="49"/>
      <c r="X376" s="49"/>
      <c r="Y376" s="49"/>
    </row>
    <row r="377" spans="1:25" ht="12.75" customHeight="1">
      <c r="A377" s="49"/>
      <c r="B377" s="49"/>
      <c r="C377" s="48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51"/>
      <c r="V377" s="51"/>
      <c r="W377" s="49"/>
      <c r="X377" s="49"/>
      <c r="Y377" s="49"/>
    </row>
    <row r="378" spans="1:25" ht="12.75" customHeight="1">
      <c r="A378" s="49"/>
      <c r="B378" s="49"/>
      <c r="C378" s="48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51"/>
      <c r="V378" s="51"/>
      <c r="W378" s="49"/>
      <c r="X378" s="49"/>
      <c r="Y378" s="49"/>
    </row>
    <row r="379" spans="1:25" ht="12.75" customHeight="1">
      <c r="A379" s="49"/>
      <c r="B379" s="49"/>
      <c r="C379" s="48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51"/>
      <c r="V379" s="51"/>
      <c r="W379" s="49"/>
      <c r="X379" s="49"/>
      <c r="Y379" s="49"/>
    </row>
    <row r="380" spans="1:25" ht="12.75" customHeight="1">
      <c r="A380" s="49"/>
      <c r="B380" s="49"/>
      <c r="C380" s="48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51"/>
      <c r="V380" s="51"/>
      <c r="W380" s="49"/>
      <c r="X380" s="49"/>
      <c r="Y380" s="49"/>
    </row>
    <row r="381" spans="1:25" ht="12.75" customHeight="1">
      <c r="A381" s="49"/>
      <c r="B381" s="49"/>
      <c r="C381" s="48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51"/>
      <c r="V381" s="51"/>
      <c r="W381" s="49"/>
      <c r="X381" s="49"/>
      <c r="Y381" s="49"/>
    </row>
    <row r="382" spans="1:25" ht="12.75" customHeight="1">
      <c r="A382" s="49"/>
      <c r="B382" s="49"/>
      <c r="C382" s="48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51"/>
      <c r="V382" s="51"/>
      <c r="W382" s="49"/>
      <c r="X382" s="49"/>
      <c r="Y382" s="49"/>
    </row>
    <row r="383" spans="1:25" ht="12.75" customHeight="1">
      <c r="A383" s="49"/>
      <c r="B383" s="49"/>
      <c r="C383" s="48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51"/>
      <c r="V383" s="51"/>
      <c r="W383" s="49"/>
      <c r="X383" s="49"/>
      <c r="Y383" s="49"/>
    </row>
    <row r="384" spans="1:25" ht="12.75" customHeight="1">
      <c r="A384" s="49"/>
      <c r="B384" s="49"/>
      <c r="C384" s="48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51"/>
      <c r="V384" s="51"/>
      <c r="W384" s="49"/>
      <c r="X384" s="49"/>
      <c r="Y384" s="49"/>
    </row>
    <row r="385" spans="1:25" ht="12.75" customHeight="1">
      <c r="A385" s="49"/>
      <c r="B385" s="49"/>
      <c r="C385" s="48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51"/>
      <c r="V385" s="51"/>
      <c r="W385" s="49"/>
      <c r="X385" s="49"/>
      <c r="Y385" s="49"/>
    </row>
    <row r="386" spans="1:25" ht="12.75" customHeight="1">
      <c r="A386" s="49"/>
      <c r="B386" s="49"/>
      <c r="C386" s="48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51"/>
      <c r="V386" s="51"/>
      <c r="W386" s="49"/>
      <c r="X386" s="49"/>
      <c r="Y386" s="49"/>
    </row>
    <row r="387" spans="1:25" ht="12.75" customHeight="1">
      <c r="A387" s="49"/>
      <c r="B387" s="49"/>
      <c r="C387" s="48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51"/>
      <c r="V387" s="51"/>
      <c r="W387" s="49"/>
      <c r="X387" s="49"/>
      <c r="Y387" s="49"/>
    </row>
    <row r="388" spans="1:25" ht="12.75" customHeight="1">
      <c r="A388" s="49"/>
      <c r="B388" s="49"/>
      <c r="C388" s="48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51"/>
      <c r="V388" s="51"/>
      <c r="W388" s="49"/>
      <c r="X388" s="49"/>
      <c r="Y388" s="49"/>
    </row>
    <row r="389" spans="1:25" ht="12.75" customHeight="1">
      <c r="A389" s="49"/>
      <c r="B389" s="49"/>
      <c r="C389" s="48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51"/>
      <c r="V389" s="51"/>
      <c r="W389" s="49"/>
      <c r="X389" s="49"/>
      <c r="Y389" s="49"/>
    </row>
    <row r="390" spans="1:25" ht="12.75" customHeight="1">
      <c r="A390" s="49"/>
      <c r="B390" s="49"/>
      <c r="C390" s="48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51"/>
      <c r="V390" s="51"/>
      <c r="W390" s="49"/>
      <c r="X390" s="49"/>
      <c r="Y390" s="49"/>
    </row>
    <row r="391" spans="1:25" ht="12.75" customHeight="1">
      <c r="A391" s="49"/>
      <c r="B391" s="49"/>
      <c r="C391" s="48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51"/>
      <c r="V391" s="51"/>
      <c r="W391" s="49"/>
      <c r="X391" s="49"/>
      <c r="Y391" s="49"/>
    </row>
    <row r="392" spans="1:25" ht="12.75" customHeight="1">
      <c r="A392" s="49"/>
      <c r="B392" s="49"/>
      <c r="C392" s="48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51"/>
      <c r="V392" s="51"/>
      <c r="W392" s="49"/>
      <c r="X392" s="49"/>
      <c r="Y392" s="49"/>
    </row>
    <row r="393" spans="1:25" ht="12.75" customHeight="1">
      <c r="A393" s="49"/>
      <c r="B393" s="49"/>
      <c r="C393" s="48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51"/>
      <c r="V393" s="51"/>
      <c r="W393" s="49"/>
      <c r="X393" s="49"/>
      <c r="Y393" s="49"/>
    </row>
    <row r="394" spans="1:25" ht="12.75" customHeight="1">
      <c r="A394" s="49"/>
      <c r="B394" s="49"/>
      <c r="C394" s="48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51"/>
      <c r="V394" s="51"/>
      <c r="W394" s="49"/>
      <c r="X394" s="49"/>
      <c r="Y394" s="49"/>
    </row>
    <row r="395" spans="1:25" ht="12.75" customHeight="1">
      <c r="A395" s="49"/>
      <c r="B395" s="49"/>
      <c r="C395" s="48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51"/>
      <c r="V395" s="51"/>
      <c r="W395" s="49"/>
      <c r="X395" s="49"/>
      <c r="Y395" s="49"/>
    </row>
    <row r="396" spans="1:25" ht="12.75" customHeight="1">
      <c r="A396" s="49"/>
      <c r="B396" s="49"/>
      <c r="C396" s="48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51"/>
      <c r="V396" s="51"/>
      <c r="W396" s="49"/>
      <c r="X396" s="49"/>
      <c r="Y396" s="49"/>
    </row>
    <row r="397" spans="1:25" ht="12.75" customHeight="1">
      <c r="A397" s="49"/>
      <c r="B397" s="49"/>
      <c r="C397" s="48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51"/>
      <c r="V397" s="51"/>
      <c r="W397" s="49"/>
      <c r="X397" s="49"/>
      <c r="Y397" s="49"/>
    </row>
    <row r="398" spans="1:25" ht="12.75" customHeight="1">
      <c r="A398" s="49"/>
      <c r="B398" s="49"/>
      <c r="C398" s="48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51"/>
      <c r="V398" s="51"/>
      <c r="W398" s="49"/>
      <c r="X398" s="49"/>
      <c r="Y398" s="49"/>
    </row>
    <row r="399" spans="1:25" ht="12.75" customHeight="1">
      <c r="A399" s="49"/>
      <c r="B399" s="49"/>
      <c r="C399" s="48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51"/>
      <c r="V399" s="51"/>
      <c r="W399" s="49"/>
      <c r="X399" s="49"/>
      <c r="Y399" s="49"/>
    </row>
    <row r="400" spans="1:25" ht="12.75" customHeight="1">
      <c r="A400" s="49"/>
      <c r="B400" s="49"/>
      <c r="C400" s="48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51"/>
      <c r="V400" s="51"/>
      <c r="W400" s="49"/>
      <c r="X400" s="49"/>
      <c r="Y400" s="49"/>
    </row>
    <row r="401" spans="1:25" ht="12.75" customHeight="1">
      <c r="A401" s="49"/>
      <c r="B401" s="49"/>
      <c r="C401" s="48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51"/>
      <c r="V401" s="51"/>
      <c r="W401" s="49"/>
      <c r="X401" s="49"/>
      <c r="Y401" s="49"/>
    </row>
    <row r="402" spans="1:25" ht="12.75" customHeight="1">
      <c r="A402" s="49"/>
      <c r="B402" s="49"/>
      <c r="C402" s="48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51"/>
      <c r="V402" s="51"/>
      <c r="W402" s="49"/>
      <c r="X402" s="49"/>
      <c r="Y402" s="49"/>
    </row>
    <row r="403" spans="1:25" ht="12.75" customHeight="1">
      <c r="A403" s="49"/>
      <c r="B403" s="49"/>
      <c r="C403" s="48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51"/>
      <c r="V403" s="51"/>
      <c r="W403" s="49"/>
      <c r="X403" s="49"/>
      <c r="Y403" s="49"/>
    </row>
    <row r="404" spans="1:25" ht="12.75" customHeight="1">
      <c r="A404" s="49"/>
      <c r="B404" s="49"/>
      <c r="C404" s="48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51"/>
      <c r="V404" s="51"/>
      <c r="W404" s="49"/>
      <c r="X404" s="49"/>
      <c r="Y404" s="49"/>
    </row>
    <row r="405" spans="1:25" ht="12.75" customHeight="1">
      <c r="A405" s="49"/>
      <c r="B405" s="49"/>
      <c r="C405" s="48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51"/>
      <c r="V405" s="51"/>
      <c r="W405" s="49"/>
      <c r="X405" s="49"/>
      <c r="Y405" s="49"/>
    </row>
    <row r="406" spans="1:25" ht="12.75" customHeight="1">
      <c r="A406" s="49"/>
      <c r="B406" s="49"/>
      <c r="C406" s="48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51"/>
      <c r="V406" s="51"/>
      <c r="W406" s="49"/>
      <c r="X406" s="49"/>
      <c r="Y406" s="49"/>
    </row>
    <row r="407" spans="1:25" ht="12.75" customHeight="1">
      <c r="A407" s="49"/>
      <c r="B407" s="49"/>
      <c r="C407" s="48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51"/>
      <c r="V407" s="51"/>
      <c r="W407" s="49"/>
      <c r="X407" s="49"/>
      <c r="Y407" s="49"/>
    </row>
    <row r="408" spans="1:25" ht="12.75" customHeight="1">
      <c r="A408" s="49"/>
      <c r="B408" s="49"/>
      <c r="C408" s="48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51"/>
      <c r="V408" s="51"/>
      <c r="W408" s="49"/>
      <c r="X408" s="49"/>
      <c r="Y408" s="49"/>
    </row>
    <row r="409" spans="1:25" ht="12.75" customHeight="1">
      <c r="A409" s="49"/>
      <c r="B409" s="49"/>
      <c r="C409" s="48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51"/>
      <c r="V409" s="51"/>
      <c r="W409" s="49"/>
      <c r="X409" s="49"/>
      <c r="Y409" s="49"/>
    </row>
    <row r="410" spans="1:25" ht="12.75" customHeight="1">
      <c r="A410" s="49"/>
      <c r="B410" s="49"/>
      <c r="C410" s="48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51"/>
      <c r="V410" s="51"/>
      <c r="W410" s="49"/>
      <c r="X410" s="49"/>
      <c r="Y410" s="49"/>
    </row>
    <row r="411" spans="1:25" ht="12.75" customHeight="1">
      <c r="A411" s="49"/>
      <c r="B411" s="49"/>
      <c r="C411" s="48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51"/>
      <c r="V411" s="51"/>
      <c r="W411" s="49"/>
      <c r="X411" s="49"/>
      <c r="Y411" s="49"/>
    </row>
    <row r="412" spans="1:25" ht="12.75" customHeight="1">
      <c r="A412" s="49"/>
      <c r="B412" s="49"/>
      <c r="C412" s="48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51"/>
      <c r="V412" s="51"/>
      <c r="W412" s="49"/>
      <c r="X412" s="49"/>
      <c r="Y412" s="49"/>
    </row>
    <row r="413" spans="1:25" ht="12.75" customHeight="1">
      <c r="A413" s="49"/>
      <c r="B413" s="49"/>
      <c r="C413" s="48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51"/>
      <c r="V413" s="51"/>
      <c r="X413" s="49"/>
      <c r="Y413" s="49"/>
    </row>
    <row r="414" spans="1:25" ht="12.75" customHeight="1">
      <c r="A414" s="49"/>
      <c r="B414" s="49"/>
      <c r="C414" s="48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51"/>
      <c r="V414" s="51"/>
      <c r="X414" s="49"/>
      <c r="Y414" s="49"/>
    </row>
    <row r="415" spans="1:25" ht="12.75" customHeight="1">
      <c r="A415" s="49"/>
      <c r="B415" s="49"/>
      <c r="C415" s="48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51"/>
      <c r="V415" s="51"/>
      <c r="X415" s="49"/>
      <c r="Y415" s="49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1">
    <dataValidation type="list" allowBlank="1" showErrorMessage="1" prompt=" - " sqref="G3">
      <formula1>$N$3:$N$20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5"/>
  <sheetViews>
    <sheetView workbookViewId="0" topLeftCell="A1">
      <selection activeCell="G3" sqref="G3"/>
    </sheetView>
  </sheetViews>
  <sheetFormatPr defaultColWidth="13.7109375" defaultRowHeight="15" customHeight="1"/>
  <cols>
    <col min="1" max="4" width="0" style="44" hidden="1" customWidth="1"/>
    <col min="5" max="5" width="2.57421875" style="44" customWidth="1"/>
    <col min="6" max="6" width="10.28125" style="44" customWidth="1"/>
    <col min="7" max="7" width="33.7109375" style="44" customWidth="1"/>
    <col min="8" max="8" width="26.00390625" style="44" customWidth="1"/>
    <col min="9" max="9" width="11.421875" style="44" customWidth="1"/>
    <col min="10" max="14" width="0" style="44" hidden="1" customWidth="1"/>
    <col min="15" max="15" width="2.57421875" style="44" customWidth="1"/>
    <col min="16" max="18" width="24.7109375" style="44" customWidth="1"/>
    <col min="19" max="19" width="11.140625" style="44" customWidth="1"/>
    <col min="20" max="20" width="12.00390625" style="44" customWidth="1"/>
    <col min="21" max="26" width="0" style="44" hidden="1" customWidth="1"/>
    <col min="27" max="16384" width="14.57421875" style="44" customWidth="1"/>
  </cols>
  <sheetData>
    <row r="1" spans="1:26" ht="12.75" customHeight="1">
      <c r="A1" s="94" t="s">
        <v>4</v>
      </c>
      <c r="B1" s="95"/>
      <c r="C1" s="47"/>
      <c r="D1" s="48"/>
      <c r="E1" s="49"/>
      <c r="F1" s="50" t="s">
        <v>167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1"/>
      <c r="V1" s="49"/>
      <c r="W1" s="49"/>
      <c r="X1" s="49"/>
      <c r="Y1" s="49"/>
      <c r="Z1" s="49"/>
    </row>
    <row r="2" spans="1:26" ht="12.75" customHeight="1">
      <c r="A2" s="96" t="s">
        <v>7</v>
      </c>
      <c r="B2" s="97" t="s">
        <v>8</v>
      </c>
      <c r="C2" s="48">
        <f>A2</f>
        <v>0</v>
      </c>
      <c r="D2" s="48"/>
      <c r="E2" s="49"/>
      <c r="F2" s="54"/>
      <c r="G2" s="55">
        <f>IF(ISERROR(VLOOKUP(G3,$L$2:$M$30,2,0)),VLOOKUP("at "&amp;G3,$L$2:$M$30,2,0),VLOOKUP(G3,$L$2:$M$30,2,0))</f>
        <v>0</v>
      </c>
      <c r="H2" s="55"/>
      <c r="I2" s="56"/>
      <c r="J2" s="49"/>
      <c r="K2" s="49"/>
      <c r="L2" s="98" t="str">
        <f>("at "&amp;M2)</f>
        <v>at BYE</v>
      </c>
      <c r="M2" s="57" t="s">
        <v>155</v>
      </c>
      <c r="N2" s="49"/>
      <c r="O2" s="49"/>
      <c r="P2" s="58" t="s">
        <v>233</v>
      </c>
      <c r="U2" s="51"/>
      <c r="V2" s="49"/>
      <c r="W2" s="49"/>
      <c r="X2" s="49"/>
      <c r="Y2" s="49"/>
      <c r="Z2" s="49"/>
    </row>
    <row r="3" spans="1:26" ht="12.75" customHeight="1">
      <c r="A3" s="96" t="s">
        <v>15</v>
      </c>
      <c r="B3" s="97" t="s">
        <v>16</v>
      </c>
      <c r="C3" s="48">
        <f>A3</f>
        <v>0</v>
      </c>
      <c r="D3" s="48"/>
      <c r="E3" s="49"/>
      <c r="F3" s="59" t="s">
        <v>171</v>
      </c>
      <c r="G3" s="99" t="s">
        <v>7</v>
      </c>
      <c r="H3" s="48">
        <f>"at "&amp;G3</f>
        <v>0</v>
      </c>
      <c r="I3" s="61"/>
      <c r="J3" s="49"/>
      <c r="K3" s="49"/>
      <c r="L3" s="98" t="str">
        <f>("at "&amp;N3)</f>
        <v>at Jon Mann</v>
      </c>
      <c r="M3" s="57" t="s">
        <v>234</v>
      </c>
      <c r="N3" s="62" t="s">
        <v>7</v>
      </c>
      <c r="O3" s="49"/>
      <c r="P3" s="63" t="s">
        <v>173</v>
      </c>
      <c r="Q3" s="63" t="s">
        <v>174</v>
      </c>
      <c r="R3" s="63" t="s">
        <v>175</v>
      </c>
      <c r="S3" s="63" t="s">
        <v>176</v>
      </c>
      <c r="T3" s="63" t="s">
        <v>177</v>
      </c>
      <c r="U3" s="51"/>
      <c r="V3" s="49"/>
      <c r="W3" s="49"/>
      <c r="X3" s="49"/>
      <c r="Y3" s="49"/>
      <c r="Z3" s="49"/>
    </row>
    <row r="4" spans="1:25" ht="12.75" customHeight="1">
      <c r="A4" s="96" t="s">
        <v>23</v>
      </c>
      <c r="B4" s="97" t="s">
        <v>24</v>
      </c>
      <c r="C4" s="48">
        <f>A4</f>
        <v>0</v>
      </c>
      <c r="D4" s="48"/>
      <c r="E4" s="49"/>
      <c r="F4" s="64" t="s">
        <v>178</v>
      </c>
      <c r="G4" s="64" t="s">
        <v>174</v>
      </c>
      <c r="H4" s="65" t="s">
        <v>179</v>
      </c>
      <c r="I4" s="66" t="s">
        <v>180</v>
      </c>
      <c r="J4" s="66" t="s">
        <v>233</v>
      </c>
      <c r="K4" s="66" t="s">
        <v>235</v>
      </c>
      <c r="L4" s="98" t="str">
        <f>("at "&amp;N4)</f>
        <v>at Tony Guerrieri</v>
      </c>
      <c r="M4" s="57" t="s">
        <v>234</v>
      </c>
      <c r="N4" s="62" t="s">
        <v>15</v>
      </c>
      <c r="O4" s="67"/>
      <c r="P4" s="62" t="s">
        <v>11</v>
      </c>
      <c r="Q4" s="62" t="s">
        <v>7</v>
      </c>
      <c r="R4" s="68" t="s">
        <v>200</v>
      </c>
      <c r="S4" s="62" t="s">
        <v>233</v>
      </c>
      <c r="T4" s="62" t="s">
        <v>183</v>
      </c>
      <c r="U4" s="67" t="s">
        <v>184</v>
      </c>
      <c r="V4" s="49"/>
      <c r="W4" s="49"/>
      <c r="X4" s="62" t="s">
        <v>7</v>
      </c>
      <c r="Y4" s="62" t="s">
        <v>11</v>
      </c>
    </row>
    <row r="5" spans="1:25" ht="12.75" customHeight="1">
      <c r="A5" s="96" t="s">
        <v>31</v>
      </c>
      <c r="B5" s="97" t="s">
        <v>32</v>
      </c>
      <c r="C5" s="48">
        <f>A5</f>
        <v>0</v>
      </c>
      <c r="D5" s="48"/>
      <c r="E5" s="49"/>
      <c r="F5" s="70" t="s">
        <v>185</v>
      </c>
      <c r="G5" s="71">
        <f>IF(ISERROR(VLOOKUP(G3,A2:B11,2,0)),VLOOKUP(H3,B2:C11,2,0),VLOOKUP(G3,A2:B11,2,0))</f>
        <v>0</v>
      </c>
      <c r="H5" s="72">
        <f>IF(ISERROR(VLOOKUP(G5,$L$2:$M$30,2,0)),VLOOKUP("at "&amp;G5,$L$2:$M$30,2,0),VLOOKUP(G5,$L$2:$M$30,2,0))</f>
        <v>0</v>
      </c>
      <c r="I5" s="71">
        <f>IF($G$2=$H5,"YES"," ")</f>
        <v>0</v>
      </c>
      <c r="J5" s="73">
        <f>SUM(LEN(H5)-LEN(SUBSTITUTE(H5,"MADDOG","")))/LEN("MADDOG")</f>
        <v>1</v>
      </c>
      <c r="K5" s="71">
        <f>SUM(LEN(H5)-LEN(SUBSTITUTE(H5,"MADMAX","")))/LEN("MADMAX")</f>
        <v>0</v>
      </c>
      <c r="L5" s="98" t="str">
        <f>("at "&amp;N5)</f>
        <v>at Mike Petrasek</v>
      </c>
      <c r="M5" s="57" t="s">
        <v>234</v>
      </c>
      <c r="N5" s="62" t="s">
        <v>80</v>
      </c>
      <c r="O5" s="67"/>
      <c r="P5" s="62" t="s">
        <v>19</v>
      </c>
      <c r="Q5" s="62" t="s">
        <v>15</v>
      </c>
      <c r="R5" s="68" t="s">
        <v>186</v>
      </c>
      <c r="S5" s="62" t="s">
        <v>233</v>
      </c>
      <c r="T5" s="62" t="s">
        <v>183</v>
      </c>
      <c r="U5" s="67" t="s">
        <v>187</v>
      </c>
      <c r="V5" s="49"/>
      <c r="W5" s="49"/>
      <c r="X5" s="62" t="s">
        <v>15</v>
      </c>
      <c r="Y5" s="62" t="s">
        <v>19</v>
      </c>
    </row>
    <row r="6" spans="1:25" ht="12.75" customHeight="1">
      <c r="A6" s="96" t="s">
        <v>39</v>
      </c>
      <c r="B6" s="97" t="s">
        <v>40</v>
      </c>
      <c r="C6" s="48">
        <f>A6</f>
        <v>0</v>
      </c>
      <c r="D6" s="48"/>
      <c r="E6" s="49"/>
      <c r="F6" s="70" t="s">
        <v>188</v>
      </c>
      <c r="G6" s="71">
        <f>IF(ISERROR(VLOOKUP(G3,A13:B22,2,0)),VLOOKUP(H3,B13:C22,2,0),VLOOKUP(G3,A13:B22,2,0))</f>
        <v>0</v>
      </c>
      <c r="H6" s="72">
        <f>IF(ISERROR(VLOOKUP(G6,$L$2:$M$30,2,0)),VLOOKUP("at "&amp;G6,$L$2:$M$30,2,0),VLOOKUP(G6,$L$2:$M$30,2,0))</f>
        <v>0</v>
      </c>
      <c r="I6" s="71">
        <f>IF($G$2=$H6,"YES"," ")</f>
        <v>0</v>
      </c>
      <c r="J6" s="73">
        <f>SUM(LEN(H6)-LEN(SUBSTITUTE(H6,"MADDOG","")))/LEN("MADDOG")</f>
        <v>1</v>
      </c>
      <c r="K6" s="71">
        <f>SUM(LEN(H6)-LEN(SUBSTITUTE(H6,"MADMAX","")))/LEN("MADMAX")</f>
        <v>0</v>
      </c>
      <c r="L6" s="98" t="str">
        <f>("at "&amp;N6)</f>
        <v>at Anthony Moyer</v>
      </c>
      <c r="M6" s="57" t="s">
        <v>236</v>
      </c>
      <c r="N6" s="74" t="s">
        <v>23</v>
      </c>
      <c r="O6" s="67"/>
      <c r="P6" s="62" t="s">
        <v>84</v>
      </c>
      <c r="Q6" s="62" t="s">
        <v>80</v>
      </c>
      <c r="R6" s="68" t="s">
        <v>186</v>
      </c>
      <c r="S6" s="62" t="s">
        <v>233</v>
      </c>
      <c r="T6" s="62" t="s">
        <v>183</v>
      </c>
      <c r="U6" s="67" t="s">
        <v>190</v>
      </c>
      <c r="V6" s="49"/>
      <c r="W6" s="49"/>
      <c r="X6" s="62" t="s">
        <v>80</v>
      </c>
      <c r="Y6" s="62" t="s">
        <v>84</v>
      </c>
    </row>
    <row r="7" spans="1:25" ht="12.75" customHeight="1">
      <c r="A7" s="96" t="s">
        <v>47</v>
      </c>
      <c r="B7" s="97" t="s">
        <v>48</v>
      </c>
      <c r="C7" s="48">
        <f>A7</f>
        <v>0</v>
      </c>
      <c r="D7" s="48"/>
      <c r="E7" s="49"/>
      <c r="F7" s="70" t="s">
        <v>191</v>
      </c>
      <c r="G7" s="71">
        <f>IF(ISERROR(VLOOKUP(G3,A24:B33,2,0)),VLOOKUP(H3,B24:C33,2,0),VLOOKUP(G3,A24:B33,2,0))</f>
        <v>0</v>
      </c>
      <c r="H7" s="72">
        <f>IF(ISERROR(VLOOKUP(G7,$L$2:$M$30,2,0)),VLOOKUP("at "&amp;G7,$L$2:$M$30,2,0),VLOOKUP(G7,$L$2:$M$30,2,0))</f>
        <v>0</v>
      </c>
      <c r="I7" s="71">
        <f>IF($G$2=$H7,"YES"," ")</f>
        <v>0</v>
      </c>
      <c r="J7" s="73">
        <f>SUM(LEN(H7)-LEN(SUBSTITUTE(H7,"MADDOG","")))/LEN("MADDOG")</f>
        <v>1</v>
      </c>
      <c r="K7" s="71">
        <f>SUM(LEN(H7)-LEN(SUBSTITUTE(H7,"MADMAX","")))/LEN("MADMAX")</f>
        <v>0</v>
      </c>
      <c r="L7" s="98" t="str">
        <f>("at "&amp;N7)</f>
        <v>at Juan Cruz Rodriguez</v>
      </c>
      <c r="M7" s="57" t="s">
        <v>236</v>
      </c>
      <c r="N7" s="74" t="s">
        <v>132</v>
      </c>
      <c r="O7" s="67"/>
      <c r="P7" s="74" t="s">
        <v>27</v>
      </c>
      <c r="Q7" s="74" t="s">
        <v>23</v>
      </c>
      <c r="R7" s="75" t="s">
        <v>182</v>
      </c>
      <c r="S7" s="74" t="s">
        <v>233</v>
      </c>
      <c r="T7" s="74" t="s">
        <v>192</v>
      </c>
      <c r="U7" s="67" t="s">
        <v>193</v>
      </c>
      <c r="V7" s="49"/>
      <c r="W7" s="49"/>
      <c r="X7" s="74" t="s">
        <v>23</v>
      </c>
      <c r="Y7" s="74" t="s">
        <v>27</v>
      </c>
    </row>
    <row r="8" spans="1:25" ht="12.75" customHeight="1">
      <c r="A8" s="96" t="s">
        <v>55</v>
      </c>
      <c r="B8" s="97" t="s">
        <v>56</v>
      </c>
      <c r="C8" s="48">
        <f>A8</f>
        <v>0</v>
      </c>
      <c r="D8" s="48"/>
      <c r="E8" s="49"/>
      <c r="F8" s="70" t="s">
        <v>194</v>
      </c>
      <c r="G8" s="71">
        <f>IF(ISERROR(VLOOKUP(G3,A35:B44,2,0)),VLOOKUP(H3,B35:C44,2,0),VLOOKUP(G3,A35:B44,2,0))</f>
        <v>0</v>
      </c>
      <c r="H8" s="72">
        <f>IF(ISERROR(VLOOKUP(G8,$L$2:$M$30,2,0)),VLOOKUP("at "&amp;G8,$L$2:$M$30,2,0),VLOOKUP(G8,$L$2:$M$30,2,0))</f>
        <v>0</v>
      </c>
      <c r="I8" s="71">
        <f>IF($G$2=$H8,"YES"," ")</f>
        <v>0</v>
      </c>
      <c r="J8" s="73">
        <f>SUM(LEN(H8)-LEN(SUBSTITUTE(H8,"MADDOG","")))/LEN("MADDOG")</f>
        <v>0</v>
      </c>
      <c r="K8" s="71">
        <f>SUM(LEN(H8)-LEN(SUBSTITUTE(H8,"MADMAX","")))/LEN("MADMAX")</f>
        <v>1</v>
      </c>
      <c r="L8" s="98" t="str">
        <f>("at "&amp;N8)</f>
        <v>at Matt Bodenheimer</v>
      </c>
      <c r="M8" s="57" t="s">
        <v>236</v>
      </c>
      <c r="N8" s="74" t="s">
        <v>91</v>
      </c>
      <c r="O8" s="67"/>
      <c r="P8" s="74" t="s">
        <v>134</v>
      </c>
      <c r="Q8" s="74" t="s">
        <v>132</v>
      </c>
      <c r="R8" s="75" t="s">
        <v>225</v>
      </c>
      <c r="S8" s="74" t="s">
        <v>233</v>
      </c>
      <c r="T8" s="74" t="s">
        <v>192</v>
      </c>
      <c r="U8" s="67" t="s">
        <v>195</v>
      </c>
      <c r="V8" s="49"/>
      <c r="W8" s="49"/>
      <c r="X8" s="74" t="s">
        <v>132</v>
      </c>
      <c r="Y8" s="74" t="s">
        <v>134</v>
      </c>
    </row>
    <row r="9" spans="1:25" ht="12.75" customHeight="1">
      <c r="A9" s="96" t="s">
        <v>63</v>
      </c>
      <c r="B9" s="97" t="s">
        <v>64</v>
      </c>
      <c r="C9" s="48">
        <f>A9</f>
        <v>0</v>
      </c>
      <c r="D9" s="48"/>
      <c r="E9" s="49"/>
      <c r="F9" s="70" t="s">
        <v>196</v>
      </c>
      <c r="G9" s="71">
        <f>IF(ISERROR(VLOOKUP(G3,A46:B55,2,0)),VLOOKUP(H3,B46:C55,2,0),VLOOKUP(G3,A46:B55,2,0))</f>
        <v>0</v>
      </c>
      <c r="H9" s="72">
        <f>IF(ISERROR(VLOOKUP(G9,$L$2:$M$30,2,0)),VLOOKUP("at "&amp;G9,$L$2:$M$30,2,0),VLOOKUP(G9,$L$2:$M$30,2,0))</f>
        <v>0</v>
      </c>
      <c r="I9" s="71">
        <f>IF($G$2=$H9,"YES"," ")</f>
        <v>0</v>
      </c>
      <c r="J9" s="73">
        <f>SUM(LEN(H9)-LEN(SUBSTITUTE(H9,"MADDOG","")))/LEN("MADDOG")</f>
        <v>1</v>
      </c>
      <c r="K9" s="71">
        <f>SUM(LEN(H9)-LEN(SUBSTITUTE(H9,"MADMAX","")))/LEN("MADMAX")</f>
        <v>0</v>
      </c>
      <c r="L9" s="98" t="str">
        <f>("at "&amp;N9)</f>
        <v>at Steve Wloch</v>
      </c>
      <c r="M9" s="57" t="s">
        <v>237</v>
      </c>
      <c r="N9" s="62" t="s">
        <v>39</v>
      </c>
      <c r="O9" s="67"/>
      <c r="P9" s="74" t="s">
        <v>93</v>
      </c>
      <c r="Q9" s="74" t="s">
        <v>91</v>
      </c>
      <c r="R9" s="75" t="s">
        <v>186</v>
      </c>
      <c r="S9" s="74" t="s">
        <v>233</v>
      </c>
      <c r="T9" s="74" t="s">
        <v>192</v>
      </c>
      <c r="U9" s="67" t="s">
        <v>198</v>
      </c>
      <c r="V9" s="49"/>
      <c r="W9" s="49"/>
      <c r="X9" s="74" t="s">
        <v>91</v>
      </c>
      <c r="Y9" s="74" t="s">
        <v>238</v>
      </c>
    </row>
    <row r="10" spans="1:25" ht="12.75" customHeight="1">
      <c r="A10" s="96" t="s">
        <v>71</v>
      </c>
      <c r="B10" s="97" t="s">
        <v>72</v>
      </c>
      <c r="C10" s="48">
        <f>A10</f>
        <v>0</v>
      </c>
      <c r="D10" s="48"/>
      <c r="E10" s="49"/>
      <c r="F10" s="70" t="s">
        <v>199</v>
      </c>
      <c r="G10" s="71">
        <f>IF(ISERROR(VLOOKUP(G3,A57:B66,2,0)),VLOOKUP(H3,B57:C66,2,0),VLOOKUP(G3,A57:B66,2,0))</f>
        <v>0</v>
      </c>
      <c r="H10" s="72">
        <f>IF(ISERROR(VLOOKUP(G10,$L$2:$M$30,2,0)),VLOOKUP("at "&amp;G10,$L$2:$M$30,2,0),VLOOKUP(G10,$L$2:$M$30,2,0))</f>
        <v>0</v>
      </c>
      <c r="I10" s="71">
        <f>IF($G$2=$H10,"YES"," ")</f>
        <v>0</v>
      </c>
      <c r="J10" s="73">
        <f>SUM(LEN(H10)-LEN(SUBSTITUTE(H10,"MADDOG","")))/LEN("MADDOG")</f>
        <v>1</v>
      </c>
      <c r="K10" s="71">
        <f>SUM(LEN(H10)-LEN(SUBSTITUTE(H10,"MADMAX","")))/LEN("MADMAX")</f>
        <v>0</v>
      </c>
      <c r="L10" s="98" t="str">
        <f>("at "&amp;N10)</f>
        <v>at Ryan Anderson</v>
      </c>
      <c r="M10" s="57" t="s">
        <v>237</v>
      </c>
      <c r="N10" s="62" t="s">
        <v>136</v>
      </c>
      <c r="O10" s="67"/>
      <c r="P10" s="62" t="s">
        <v>43</v>
      </c>
      <c r="Q10" s="62" t="s">
        <v>39</v>
      </c>
      <c r="R10" s="68" t="s">
        <v>225</v>
      </c>
      <c r="S10" s="62" t="s">
        <v>233</v>
      </c>
      <c r="T10" s="62" t="s">
        <v>201</v>
      </c>
      <c r="U10" s="67" t="s">
        <v>202</v>
      </c>
      <c r="V10" s="49"/>
      <c r="W10" s="49"/>
      <c r="X10" s="62" t="s">
        <v>39</v>
      </c>
      <c r="Y10" s="62" t="s">
        <v>43</v>
      </c>
    </row>
    <row r="11" spans="1:25" ht="12.75" customHeight="1">
      <c r="A11" s="100"/>
      <c r="B11" s="101"/>
      <c r="C11" s="48">
        <f>A11</f>
        <v>0</v>
      </c>
      <c r="D11" s="48"/>
      <c r="E11" s="49"/>
      <c r="F11" s="70" t="s">
        <v>203</v>
      </c>
      <c r="G11" s="71">
        <f>IF(ISERROR(VLOOKUP(G3,A68:B80,2,0)),VLOOKUP(H3,B68:C80,2,0),VLOOKUP(G3,A68:B80,2,0))</f>
        <v>0</v>
      </c>
      <c r="H11" s="72">
        <f>IF(ISERROR(VLOOKUP(G11,$L$2:$M$30,2,0)),VLOOKUP("at "&amp;G11,$L$2:$M$30,2,0),VLOOKUP(G11,$L$2:$M$30,2,0))</f>
        <v>0</v>
      </c>
      <c r="I11" s="71">
        <f>IF($G$2=$H11,"YES"," ")</f>
        <v>0</v>
      </c>
      <c r="J11" s="73">
        <f>SUM(LEN(H11)-LEN(SUBSTITUTE(H11,"MADDOG","")))/LEN("MADDOG")</f>
        <v>1</v>
      </c>
      <c r="K11" s="71">
        <f>SUM(LEN(H11)-LEN(SUBSTITUTE(H11,"MADMAX","")))/LEN("MADMAX")</f>
        <v>0</v>
      </c>
      <c r="L11" s="98" t="str">
        <f>("at "&amp;N11)</f>
        <v>at Chris Striker</v>
      </c>
      <c r="M11" s="57" t="s">
        <v>237</v>
      </c>
      <c r="N11" s="62" t="s">
        <v>99</v>
      </c>
      <c r="O11" s="67"/>
      <c r="P11" s="62" t="s">
        <v>138</v>
      </c>
      <c r="Q11" s="62" t="s">
        <v>136</v>
      </c>
      <c r="R11" s="68" t="s">
        <v>200</v>
      </c>
      <c r="S11" s="62" t="s">
        <v>233</v>
      </c>
      <c r="T11" s="62" t="s">
        <v>201</v>
      </c>
      <c r="U11" s="67" t="s">
        <v>204</v>
      </c>
      <c r="V11" s="49"/>
      <c r="W11" s="49"/>
      <c r="X11" s="62" t="s">
        <v>136</v>
      </c>
      <c r="Y11" s="62" t="s">
        <v>138</v>
      </c>
    </row>
    <row r="12" spans="1:25" ht="12.75" customHeight="1">
      <c r="A12" s="94" t="s">
        <v>77</v>
      </c>
      <c r="B12" s="95"/>
      <c r="C12" s="48">
        <f>A12</f>
        <v>0</v>
      </c>
      <c r="D12" s="48"/>
      <c r="E12" s="49"/>
      <c r="F12" s="70" t="s">
        <v>205</v>
      </c>
      <c r="G12" s="71">
        <f>IF(ISERROR(VLOOKUP(G3,A82:B94,2,0)),VLOOKUP(H3,B82:C94,2,0),VLOOKUP(G3,A82:B94,2,0))</f>
        <v>0</v>
      </c>
      <c r="H12" s="72">
        <f>IF(ISERROR(VLOOKUP(G12,$L$2:$M$30,2,0)),VLOOKUP("at "&amp;G12,$L$2:$M$30,2,0),VLOOKUP(G12,$L$2:$M$30,2,0))</f>
        <v>0</v>
      </c>
      <c r="I12" s="71">
        <f>IF($G$2=$H12,"YES"," ")</f>
        <v>0</v>
      </c>
      <c r="J12" s="73">
        <f>SUM(LEN(H12)-LEN(SUBSTITUTE(H12,"MADDOG","")))/LEN("MADDOG")</f>
        <v>1</v>
      </c>
      <c r="K12" s="71">
        <f>SUM(LEN(H12)-LEN(SUBSTITUTE(H12,"MADMAX","")))/LEN("MADMAX")</f>
        <v>0</v>
      </c>
      <c r="L12" s="98" t="str">
        <f>("at "&amp;N12)</f>
        <v>at Joey JVM Martini</v>
      </c>
      <c r="M12" s="57" t="s">
        <v>239</v>
      </c>
      <c r="N12" s="62" t="s">
        <v>55</v>
      </c>
      <c r="O12" s="67"/>
      <c r="P12" s="62" t="s">
        <v>101</v>
      </c>
      <c r="Q12" s="62" t="s">
        <v>99</v>
      </c>
      <c r="R12" s="68" t="s">
        <v>225</v>
      </c>
      <c r="S12" s="62" t="s">
        <v>233</v>
      </c>
      <c r="T12" s="62" t="s">
        <v>201</v>
      </c>
      <c r="U12" s="67" t="s">
        <v>207</v>
      </c>
      <c r="V12" s="49"/>
      <c r="W12" s="49"/>
      <c r="X12" s="62" t="s">
        <v>99</v>
      </c>
      <c r="Y12" s="62" t="s">
        <v>240</v>
      </c>
    </row>
    <row r="13" spans="1:25" ht="12.75" customHeight="1">
      <c r="A13" s="96" t="s">
        <v>80</v>
      </c>
      <c r="B13" s="97" t="s">
        <v>81</v>
      </c>
      <c r="C13" s="48">
        <f>A13</f>
        <v>0</v>
      </c>
      <c r="D13" s="48"/>
      <c r="E13" s="49"/>
      <c r="F13" s="70" t="s">
        <v>208</v>
      </c>
      <c r="G13" s="71">
        <f>IF(ISERROR(VLOOKUP(G3,A96:B108,2,0)),VLOOKUP(H3,B96:C108,2,0),VLOOKUP(G3,A96:B108,2,0))</f>
        <v>0</v>
      </c>
      <c r="H13" s="72">
        <f>IF(ISERROR(VLOOKUP(G13,$L$2:$M$30,2,0)),VLOOKUP("at "&amp;G13,$L$2:$M$30,2,0),VLOOKUP(G13,$L$2:$M$30,2,0))</f>
        <v>0</v>
      </c>
      <c r="I13" s="71">
        <f>IF($G$2=$H13,"YES"," ")</f>
        <v>0</v>
      </c>
      <c r="J13" s="73">
        <f>SUM(LEN(H13)-LEN(SUBSTITUTE(H13,"MADDOG","")))/LEN("MADDOG")</f>
        <v>0</v>
      </c>
      <c r="K13" s="71">
        <f>SUM(LEN(H13)-LEN(SUBSTITUTE(H13,"MADMAX","")))/LEN("MADMAX")</f>
        <v>0</v>
      </c>
      <c r="L13" s="98" t="str">
        <f>("at "&amp;N13)</f>
        <v>at Andrew Nemergut</v>
      </c>
      <c r="M13" s="57" t="s">
        <v>239</v>
      </c>
      <c r="N13" s="62" t="s">
        <v>140</v>
      </c>
      <c r="O13" s="80"/>
      <c r="P13" s="81"/>
      <c r="U13" s="80"/>
      <c r="V13" s="49"/>
      <c r="W13" s="49"/>
      <c r="X13" s="62" t="s">
        <v>55</v>
      </c>
      <c r="Y13" s="62" t="s">
        <v>59</v>
      </c>
    </row>
    <row r="14" spans="1:25" ht="12.75" customHeight="1">
      <c r="A14" s="96" t="s">
        <v>7</v>
      </c>
      <c r="B14" s="97" t="s">
        <v>87</v>
      </c>
      <c r="C14" s="48">
        <f>A14</f>
        <v>0</v>
      </c>
      <c r="D14" s="48"/>
      <c r="E14" s="49"/>
      <c r="F14" s="70" t="s">
        <v>209</v>
      </c>
      <c r="G14" s="71">
        <f>IF(ISERROR(VLOOKUP(G3,A110:B119,2,0)),VLOOKUP(H3,B110:C119,2,0),VLOOKUP(G3,A110:B119,2,0))</f>
        <v>0</v>
      </c>
      <c r="H14" s="72">
        <f>IF(ISERROR(VLOOKUP(G14,$L$2:$M$30,2,0)),VLOOKUP("at "&amp;G14,$L$2:$M$30,2,0),VLOOKUP(G14,$L$2:$M$30,2,0))</f>
        <v>0</v>
      </c>
      <c r="I14" s="71">
        <f>IF($G$2=$H14,"YES"," ")</f>
        <v>0</v>
      </c>
      <c r="J14" s="73">
        <f>SUM(LEN(H14)-LEN(SUBSTITUTE(H14,"MADDOG","")))/LEN("MADDOG")</f>
        <v>0</v>
      </c>
      <c r="K14" s="71">
        <f>SUM(LEN(H14)-LEN(SUBSTITUTE(H14,"MADMAX","")))/LEN("MADMAX")</f>
        <v>1</v>
      </c>
      <c r="L14" s="98" t="str">
        <f>("at "&amp;N14)</f>
        <v>at Nick Dean</v>
      </c>
      <c r="M14" s="57" t="s">
        <v>239</v>
      </c>
      <c r="N14" s="62" t="s">
        <v>107</v>
      </c>
      <c r="O14" s="80"/>
      <c r="P14" s="58" t="s">
        <v>235</v>
      </c>
      <c r="U14" s="80"/>
      <c r="V14" s="49"/>
      <c r="W14" s="49"/>
      <c r="X14" s="62" t="s">
        <v>140</v>
      </c>
      <c r="Y14" s="62" t="s">
        <v>142</v>
      </c>
    </row>
    <row r="15" spans="1:25" ht="12.75" customHeight="1">
      <c r="A15" s="96" t="s">
        <v>91</v>
      </c>
      <c r="B15" s="97" t="s">
        <v>16</v>
      </c>
      <c r="C15" s="48">
        <f>A15</f>
        <v>0</v>
      </c>
      <c r="D15" s="48"/>
      <c r="E15" s="49"/>
      <c r="F15" s="70" t="s">
        <v>210</v>
      </c>
      <c r="G15" s="71">
        <f>IF(ISERROR(VLOOKUP(G3,A121:B130,2,0)),VLOOKUP(H3,B121:C130,2,0),VLOOKUP(G3,A121:B130,2,0))</f>
        <v>0</v>
      </c>
      <c r="H15" s="72">
        <f>IF(ISERROR(VLOOKUP(G15,$L$2:$M$30,2,0)),VLOOKUP("at "&amp;G15,$L$2:$M$30,2,0),VLOOKUP(G15,$L$2:$M$30,2,0))</f>
        <v>0</v>
      </c>
      <c r="I15" s="71">
        <f>IF($G$2=$H15,"YES"," ")</f>
        <v>0</v>
      </c>
      <c r="J15" s="73">
        <f>SUM(LEN(H15)-LEN(SUBSTITUTE(H15,"MADDOG","")))/LEN("MADDOG")</f>
        <v>0</v>
      </c>
      <c r="K15" s="71">
        <f>SUM(LEN(H15)-LEN(SUBSTITUTE(H15,"MADMAX","")))/LEN("MADMAX")</f>
        <v>1</v>
      </c>
      <c r="L15" s="98" t="str">
        <f>("at "&amp;N15)</f>
        <v>at Bobby Lesher</v>
      </c>
      <c r="M15" s="57" t="s">
        <v>241</v>
      </c>
      <c r="N15" s="74" t="s">
        <v>63</v>
      </c>
      <c r="O15" s="80"/>
      <c r="P15" s="63" t="s">
        <v>173</v>
      </c>
      <c r="Q15" s="63" t="s">
        <v>174</v>
      </c>
      <c r="R15" s="63" t="s">
        <v>175</v>
      </c>
      <c r="S15" s="63" t="s">
        <v>176</v>
      </c>
      <c r="T15" s="63" t="s">
        <v>177</v>
      </c>
      <c r="U15" s="80"/>
      <c r="V15" s="49"/>
      <c r="W15" s="49"/>
      <c r="X15" s="62" t="s">
        <v>107</v>
      </c>
      <c r="Y15" s="62" t="s">
        <v>242</v>
      </c>
    </row>
    <row r="16" spans="1:25" ht="12.75" customHeight="1">
      <c r="A16" s="96" t="s">
        <v>71</v>
      </c>
      <c r="B16" s="97" t="s">
        <v>95</v>
      </c>
      <c r="C16" s="48">
        <f>A16</f>
        <v>0</v>
      </c>
      <c r="D16" s="48"/>
      <c r="E16" s="49"/>
      <c r="F16" s="70" t="s">
        <v>212</v>
      </c>
      <c r="G16" s="71">
        <f>IF(ISERROR(VLOOKUP(G3,A132:B141,2,0)),VLOOKUP(H3,B132:C141,2,0),VLOOKUP(G3,A132:B141,2,0))</f>
        <v>0</v>
      </c>
      <c r="H16" s="72">
        <f>IF(ISERROR(VLOOKUP(G16,$L$2:$M$30,2,0)),VLOOKUP("at "&amp;G16,$L$2:$M$30,2,0),VLOOKUP(G16,$L$2:$M$30,2,0))</f>
        <v>0</v>
      </c>
      <c r="I16" s="71">
        <f>IF($G$2=$H16,"YES"," ")</f>
        <v>0</v>
      </c>
      <c r="J16" s="73">
        <f>SUM(LEN(H16)-LEN(SUBSTITUTE(H16,"MADDOG","")))/LEN("MADDOG")</f>
        <v>1</v>
      </c>
      <c r="K16" s="71">
        <f>SUM(LEN(H16)-LEN(SUBSTITUTE(H16,"MADMAX","")))/LEN("MADMAX")</f>
        <v>0</v>
      </c>
      <c r="L16" s="98" t="str">
        <f>("at "&amp;N16)</f>
        <v>at Dave Fogle</v>
      </c>
      <c r="M16" s="57" t="s">
        <v>241</v>
      </c>
      <c r="N16" s="74" t="s">
        <v>47</v>
      </c>
      <c r="O16" s="67"/>
      <c r="P16" s="62" t="s">
        <v>59</v>
      </c>
      <c r="Q16" s="62" t="s">
        <v>55</v>
      </c>
      <c r="R16" s="68" t="s">
        <v>186</v>
      </c>
      <c r="S16" s="62" t="s">
        <v>235</v>
      </c>
      <c r="T16" s="62" t="s">
        <v>183</v>
      </c>
      <c r="U16" s="67" t="s">
        <v>213</v>
      </c>
      <c r="V16" s="49"/>
      <c r="W16" s="49"/>
      <c r="X16" s="74" t="s">
        <v>63</v>
      </c>
      <c r="Y16" s="74" t="s">
        <v>67</v>
      </c>
    </row>
    <row r="17" spans="1:25" ht="12.75" customHeight="1">
      <c r="A17" s="96" t="s">
        <v>99</v>
      </c>
      <c r="B17" s="97" t="s">
        <v>32</v>
      </c>
      <c r="C17" s="48">
        <f>A17</f>
        <v>0</v>
      </c>
      <c r="D17" s="48"/>
      <c r="E17" s="49"/>
      <c r="F17" s="70" t="s">
        <v>214</v>
      </c>
      <c r="G17" s="71">
        <f>IF(ISERROR(VLOOKUP(G3,A143:B152,2,0)),VLOOKUP(H3,B143:C152,2,0),VLOOKUP(G3,A143:B152,2,0))</f>
        <v>0</v>
      </c>
      <c r="H17" s="72">
        <f>IF(ISERROR(VLOOKUP(G17,$L$2:$M$30,2,0)),VLOOKUP("at "&amp;G17,$L$2:$M$30,2,0),VLOOKUP(G17,$L$2:$M$30,2,0))</f>
        <v>0</v>
      </c>
      <c r="I17" s="71">
        <f>IF($G$2=$H17,"YES"," ")</f>
        <v>0</v>
      </c>
      <c r="J17" s="73">
        <f>SUM(LEN(H17)-LEN(SUBSTITUTE(H17,"MADDOG","")))/LEN("MADDOG")</f>
        <v>0</v>
      </c>
      <c r="K17" s="71">
        <f>SUM(LEN(H17)-LEN(SUBSTITUTE(H17,"MADMAX","")))/LEN("MADMAX")</f>
        <v>1</v>
      </c>
      <c r="L17" s="98" t="str">
        <f>("at "&amp;N17)</f>
        <v>at Silver Fox</v>
      </c>
      <c r="M17" s="57" t="s">
        <v>241</v>
      </c>
      <c r="N17" s="74" t="s">
        <v>112</v>
      </c>
      <c r="O17" s="67"/>
      <c r="P17" s="62" t="s">
        <v>142</v>
      </c>
      <c r="Q17" s="62" t="s">
        <v>140</v>
      </c>
      <c r="R17" s="68" t="s">
        <v>186</v>
      </c>
      <c r="S17" s="62" t="s">
        <v>235</v>
      </c>
      <c r="T17" s="62" t="s">
        <v>183</v>
      </c>
      <c r="U17" s="67" t="s">
        <v>215</v>
      </c>
      <c r="V17" s="49"/>
      <c r="W17" s="49"/>
      <c r="X17" s="74" t="s">
        <v>47</v>
      </c>
      <c r="Y17" s="74" t="s">
        <v>51</v>
      </c>
    </row>
    <row r="18" spans="1:25" ht="12.75" customHeight="1">
      <c r="A18" s="96" t="s">
        <v>63</v>
      </c>
      <c r="B18" s="97" t="s">
        <v>103</v>
      </c>
      <c r="C18" s="48">
        <f>A18</f>
        <v>0</v>
      </c>
      <c r="D18" s="48"/>
      <c r="E18" s="49"/>
      <c r="F18" s="70" t="s">
        <v>216</v>
      </c>
      <c r="G18" s="71">
        <f>IF(ISERROR(VLOOKUP(G3,A154:B163,2,0)),VLOOKUP(H3,B154:C163,2,0),VLOOKUP(G3,A154:B163,2,0))</f>
        <v>0</v>
      </c>
      <c r="H18" s="72">
        <f>IF(ISERROR(VLOOKUP(G18,$L$2:$M$30,2,0)),VLOOKUP("at "&amp;G18,$L$2:$M$30,2,0),VLOOKUP(G18,$L$2:$M$30,2,0))</f>
        <v>0</v>
      </c>
      <c r="I18" s="71">
        <f>IF($G$2=$H18,"YES"," ")</f>
        <v>0</v>
      </c>
      <c r="J18" s="73">
        <f>SUM(LEN(H18)-LEN(SUBSTITUTE(H18,"MADDOG","")))/LEN("MADDOG")</f>
        <v>1</v>
      </c>
      <c r="K18" s="71">
        <f>SUM(LEN(H18)-LEN(SUBSTITUTE(H18,"MADMAX","")))/LEN("MADMAX")</f>
        <v>0</v>
      </c>
      <c r="L18" s="98" t="str">
        <f>("at "&amp;N18)</f>
        <v>at Seth McKee</v>
      </c>
      <c r="M18" s="57" t="s">
        <v>243</v>
      </c>
      <c r="N18" s="62" t="s">
        <v>71</v>
      </c>
      <c r="O18" s="67"/>
      <c r="P18" s="62" t="s">
        <v>109</v>
      </c>
      <c r="Q18" s="62" t="s">
        <v>107</v>
      </c>
      <c r="R18" s="68" t="s">
        <v>186</v>
      </c>
      <c r="S18" s="62" t="s">
        <v>235</v>
      </c>
      <c r="T18" s="62" t="s">
        <v>183</v>
      </c>
      <c r="U18" s="67" t="s">
        <v>218</v>
      </c>
      <c r="V18" s="49"/>
      <c r="W18" s="49"/>
      <c r="X18" s="74" t="s">
        <v>112</v>
      </c>
      <c r="Y18" s="74" t="s">
        <v>116</v>
      </c>
    </row>
    <row r="19" spans="1:25" ht="12.75" customHeight="1">
      <c r="A19" s="102" t="s">
        <v>107</v>
      </c>
      <c r="B19" s="103" t="s">
        <v>48</v>
      </c>
      <c r="C19" s="48">
        <f>A19</f>
        <v>0</v>
      </c>
      <c r="D19" s="48"/>
      <c r="E19" s="49"/>
      <c r="F19" s="70" t="s">
        <v>219</v>
      </c>
      <c r="G19" s="71">
        <f>IF(ISERROR(VLOOKUP(G3,A165:B174,2,0)),VLOOKUP(H3,B165:C174,2,0),VLOOKUP(G3,A165:B174,2,0))</f>
        <v>0</v>
      </c>
      <c r="H19" s="72">
        <f>IF(ISERROR(VLOOKUP(G19,$L$2:$M$30,2,0)),VLOOKUP("at "&amp;G19,$L$2:$M$30,2,0),VLOOKUP(G19,$L$2:$M$30,2,0))</f>
        <v>0</v>
      </c>
      <c r="I19" s="71">
        <f>IF($G$2=$H19,"YES"," ")</f>
        <v>0</v>
      </c>
      <c r="J19" s="73">
        <f>SUM(LEN(H19)-LEN(SUBSTITUTE(H19,"MADDOG","")))/LEN("MADDOG")</f>
        <v>1</v>
      </c>
      <c r="K19" s="71">
        <f>SUM(LEN(H19)-LEN(SUBSTITUTE(H19,"MADMAX","")))/LEN("MADMAX")</f>
        <v>0</v>
      </c>
      <c r="L19" s="98" t="str">
        <f>("at "&amp;N19)</f>
        <v>at Clayton Willis</v>
      </c>
      <c r="M19" s="57" t="s">
        <v>243</v>
      </c>
      <c r="N19" s="62" t="s">
        <v>31</v>
      </c>
      <c r="O19" s="67"/>
      <c r="P19" s="74" t="s">
        <v>67</v>
      </c>
      <c r="Q19" s="74" t="s">
        <v>63</v>
      </c>
      <c r="R19" s="75" t="s">
        <v>186</v>
      </c>
      <c r="S19" s="74" t="s">
        <v>235</v>
      </c>
      <c r="T19" s="74" t="s">
        <v>192</v>
      </c>
      <c r="U19" s="67" t="s">
        <v>220</v>
      </c>
      <c r="V19" s="49"/>
      <c r="W19" s="49"/>
      <c r="X19" s="62" t="s">
        <v>71</v>
      </c>
      <c r="Y19" s="62" t="s">
        <v>75</v>
      </c>
    </row>
    <row r="20" spans="1:25" ht="12.75" customHeight="1">
      <c r="A20" s="96" t="s">
        <v>112</v>
      </c>
      <c r="B20" s="97" t="s">
        <v>113</v>
      </c>
      <c r="C20" s="48">
        <f>A20</f>
        <v>0</v>
      </c>
      <c r="D20" s="48"/>
      <c r="E20" s="49"/>
      <c r="F20" s="70" t="s">
        <v>221</v>
      </c>
      <c r="G20" s="71">
        <f>IF(ISERROR(VLOOKUP(G3,A176:B185,2,0)),VLOOKUP(H3,B176:C185,2,0),VLOOKUP(G3,A176:B185,2,0))</f>
        <v>0</v>
      </c>
      <c r="H20" s="72">
        <f>IF(ISERROR(VLOOKUP(G20,$L$2:$M$30,2,0)),VLOOKUP("at "&amp;G20,$L$2:$M$30,2,0),VLOOKUP(G20,$L$2:$M$30,2,0))</f>
        <v>0</v>
      </c>
      <c r="I20" s="71">
        <f>IF($G$2=$H20,"YES"," ")</f>
        <v>0</v>
      </c>
      <c r="J20" s="73">
        <f>SUM(LEN(H20)-LEN(SUBSTITUTE(H20,"MADDOG","")))/LEN("MADDOG")</f>
        <v>1</v>
      </c>
      <c r="K20" s="71">
        <f>SUM(LEN(H20)-LEN(SUBSTITUTE(H20,"MADMAX","")))/LEN("MADMAX")</f>
        <v>0</v>
      </c>
      <c r="L20" s="98" t="str">
        <f>("at "&amp;N20)</f>
        <v>at Eric Nerses</v>
      </c>
      <c r="M20" s="57" t="s">
        <v>243</v>
      </c>
      <c r="N20" s="62" t="s">
        <v>120</v>
      </c>
      <c r="O20" s="67"/>
      <c r="P20" s="74" t="s">
        <v>51</v>
      </c>
      <c r="Q20" s="74" t="s">
        <v>47</v>
      </c>
      <c r="R20" s="75" t="s">
        <v>225</v>
      </c>
      <c r="S20" s="74" t="s">
        <v>235</v>
      </c>
      <c r="T20" s="74" t="s">
        <v>192</v>
      </c>
      <c r="U20" s="67" t="s">
        <v>222</v>
      </c>
      <c r="V20" s="49"/>
      <c r="W20" s="49"/>
      <c r="X20" s="62" t="s">
        <v>31</v>
      </c>
      <c r="Y20" s="62" t="s">
        <v>35</v>
      </c>
    </row>
    <row r="21" spans="1:25" ht="12.75" customHeight="1">
      <c r="A21" s="96" t="s">
        <v>120</v>
      </c>
      <c r="B21" s="97" t="s">
        <v>121</v>
      </c>
      <c r="C21" s="48">
        <f>A21</f>
        <v>0</v>
      </c>
      <c r="D21" s="48"/>
      <c r="E21" s="49"/>
      <c r="F21" s="70" t="s">
        <v>223</v>
      </c>
      <c r="G21" s="71">
        <f>IF(ISERROR(VLOOKUP(G3,A187:B196,2,0)),VLOOKUP(H3,B187:C196,2,0),VLOOKUP(G3,A187:B196,2,0))</f>
        <v>0</v>
      </c>
      <c r="H21" s="72">
        <f>IF(ISERROR(VLOOKUP(G21,$L$2:$M$30,2,0)),VLOOKUP("at "&amp;G21,$L$2:$M$30,2,0),VLOOKUP(G21,$L$2:$M$30,2,0))</f>
        <v>0</v>
      </c>
      <c r="I21" s="71">
        <f>IF($G$2=$H21,"YES"," ")</f>
        <v>0</v>
      </c>
      <c r="J21" s="73">
        <f>SUM(LEN(H21)-LEN(SUBSTITUTE(H21,"MADDOG","")))/LEN("MADDOG")</f>
        <v>1</v>
      </c>
      <c r="K21" s="71">
        <f>SUM(LEN(H21)-LEN(SUBSTITUTE(H21,"MADMAX","")))/LEN("MADMAX")</f>
        <v>0</v>
      </c>
      <c r="L21" s="57"/>
      <c r="M21" s="57"/>
      <c r="N21" s="49"/>
      <c r="O21" s="67"/>
      <c r="P21" s="74" t="s">
        <v>116</v>
      </c>
      <c r="Q21" s="74" t="s">
        <v>112</v>
      </c>
      <c r="R21" s="75" t="s">
        <v>182</v>
      </c>
      <c r="S21" s="74" t="s">
        <v>235</v>
      </c>
      <c r="T21" s="74" t="s">
        <v>192</v>
      </c>
      <c r="U21" s="67" t="s">
        <v>224</v>
      </c>
      <c r="V21" s="49"/>
      <c r="W21" s="49"/>
      <c r="X21" s="62" t="s">
        <v>120</v>
      </c>
      <c r="Y21" s="62" t="s">
        <v>124</v>
      </c>
    </row>
    <row r="22" spans="1:25" ht="12.75" customHeight="1">
      <c r="A22" s="100"/>
      <c r="B22" s="101"/>
      <c r="C22" s="48">
        <f>A22</f>
        <v>0</v>
      </c>
      <c r="D22" s="48"/>
      <c r="E22" s="49"/>
      <c r="F22" s="49"/>
      <c r="G22" s="49"/>
      <c r="H22" s="49"/>
      <c r="I22" s="83">
        <f>COUNTIF(I5:I21,"YES")</f>
        <v>6</v>
      </c>
      <c r="J22" s="83">
        <f>SUM(J5:J21)</f>
        <v>12</v>
      </c>
      <c r="K22" s="83">
        <f>SUM(K5:K21)</f>
        <v>4</v>
      </c>
      <c r="L22" s="57"/>
      <c r="M22" s="57"/>
      <c r="N22" s="49"/>
      <c r="O22" s="67"/>
      <c r="P22" s="62" t="s">
        <v>75</v>
      </c>
      <c r="Q22" s="62" t="s">
        <v>71</v>
      </c>
      <c r="R22" s="68" t="s">
        <v>186</v>
      </c>
      <c r="S22" s="62" t="s">
        <v>235</v>
      </c>
      <c r="T22" s="62" t="s">
        <v>201</v>
      </c>
      <c r="U22" s="67" t="s">
        <v>226</v>
      </c>
      <c r="V22" s="49"/>
      <c r="W22" s="49"/>
      <c r="X22" s="57" t="s">
        <v>128</v>
      </c>
      <c r="Y22" s="62" t="s">
        <v>130</v>
      </c>
    </row>
    <row r="23" spans="1:25" ht="12.75" customHeight="1">
      <c r="A23" s="94" t="s">
        <v>126</v>
      </c>
      <c r="B23" s="95"/>
      <c r="C23" s="48">
        <f>A23</f>
        <v>0</v>
      </c>
      <c r="D23" s="48"/>
      <c r="E23" s="49"/>
      <c r="F23" s="49"/>
      <c r="G23" s="49"/>
      <c r="H23" s="49"/>
      <c r="I23" s="49"/>
      <c r="J23" s="57"/>
      <c r="K23" s="57"/>
      <c r="L23" s="57"/>
      <c r="M23" s="57"/>
      <c r="N23" s="69"/>
      <c r="O23" s="67"/>
      <c r="P23" s="62" t="s">
        <v>35</v>
      </c>
      <c r="Q23" s="62" t="s">
        <v>31</v>
      </c>
      <c r="R23" s="68" t="s">
        <v>225</v>
      </c>
      <c r="S23" s="62" t="s">
        <v>235</v>
      </c>
      <c r="T23" s="62" t="s">
        <v>201</v>
      </c>
      <c r="U23" s="67" t="s">
        <v>227</v>
      </c>
      <c r="V23" s="49"/>
      <c r="W23" s="49"/>
      <c r="X23" s="57" t="s">
        <v>81</v>
      </c>
      <c r="Y23" s="62" t="s">
        <v>85</v>
      </c>
    </row>
    <row r="24" spans="1:25" ht="12.75" customHeight="1">
      <c r="A24" s="96" t="s">
        <v>15</v>
      </c>
      <c r="B24" s="97" t="s">
        <v>128</v>
      </c>
      <c r="C24" s="48" t="str">
        <f>A24</f>
        <v>Tony Guerrieri</v>
      </c>
      <c r="D24" s="48"/>
      <c r="E24" s="49"/>
      <c r="F24" s="54"/>
      <c r="G24" s="55" t="e">
        <f>IF(ISERROR(VLOOKUP(G25,$L$2:$M$30,2,0)),VLOOKUP("at "&amp;G25,$L$2:$M$30,2,0),VLOOKUP(G25,$L$2:$M$30,2,0))</f>
        <v>#N/A</v>
      </c>
      <c r="H24" s="55"/>
      <c r="I24" s="56"/>
      <c r="J24" s="57"/>
      <c r="K24" s="57"/>
      <c r="L24" s="57"/>
      <c r="M24" s="57"/>
      <c r="N24" s="69"/>
      <c r="O24" s="67"/>
      <c r="P24" s="62" t="s">
        <v>124</v>
      </c>
      <c r="Q24" s="62" t="s">
        <v>120</v>
      </c>
      <c r="R24" s="68" t="s">
        <v>182</v>
      </c>
      <c r="S24" s="62" t="s">
        <v>235</v>
      </c>
      <c r="T24" s="62" t="s">
        <v>201</v>
      </c>
      <c r="U24" s="67" t="s">
        <v>228</v>
      </c>
      <c r="V24" s="49"/>
      <c r="W24" s="49"/>
      <c r="X24" s="57" t="s">
        <v>8</v>
      </c>
      <c r="Y24" s="62" t="s">
        <v>12</v>
      </c>
    </row>
    <row r="25" spans="1:26" ht="12.75" customHeight="1">
      <c r="A25" s="96" t="s">
        <v>132</v>
      </c>
      <c r="B25" s="97" t="s">
        <v>87</v>
      </c>
      <c r="C25" s="48">
        <f>A25</f>
        <v>0</v>
      </c>
      <c r="D25" s="48"/>
      <c r="E25" s="49"/>
      <c r="F25" s="59" t="s">
        <v>229</v>
      </c>
      <c r="G25" s="84" t="str">
        <f>VLOOKUP(G3,X4:Y21,2,0)</f>
        <v>Marvel Mutants</v>
      </c>
      <c r="H25" s="48">
        <f>"at "&amp;G25</f>
        <v>0</v>
      </c>
      <c r="I25" s="61"/>
      <c r="J25" s="49"/>
      <c r="K25" s="49"/>
      <c r="L25" s="57"/>
      <c r="M25" s="57"/>
      <c r="N25" s="69"/>
      <c r="O25" s="57"/>
      <c r="P25" s="57"/>
      <c r="Q25" s="57"/>
      <c r="R25" s="57"/>
      <c r="S25" s="57"/>
      <c r="T25" s="49"/>
      <c r="U25" s="51"/>
      <c r="V25" s="49"/>
      <c r="W25" s="49"/>
      <c r="X25" s="57" t="s">
        <v>87</v>
      </c>
      <c r="Y25" s="74" t="s">
        <v>89</v>
      </c>
      <c r="Z25" s="49"/>
    </row>
    <row r="26" spans="1:26" ht="12.75" customHeight="1">
      <c r="A26" s="96" t="s">
        <v>80</v>
      </c>
      <c r="B26" s="97" t="s">
        <v>24</v>
      </c>
      <c r="C26" s="48">
        <f>A26</f>
        <v>0</v>
      </c>
      <c r="D26" s="48"/>
      <c r="E26" s="49"/>
      <c r="F26" s="64" t="s">
        <v>178</v>
      </c>
      <c r="G26" s="64" t="s">
        <v>174</v>
      </c>
      <c r="H26" s="65" t="s">
        <v>179</v>
      </c>
      <c r="I26" s="66" t="s">
        <v>180</v>
      </c>
      <c r="J26" s="66" t="s">
        <v>170</v>
      </c>
      <c r="K26" s="66" t="s">
        <v>181</v>
      </c>
      <c r="L26" s="57"/>
      <c r="M26" s="57"/>
      <c r="N26" s="69"/>
      <c r="O26" s="57"/>
      <c r="P26" s="57"/>
      <c r="Q26" s="57"/>
      <c r="R26" s="104" t="s">
        <v>230</v>
      </c>
      <c r="S26" s="104" t="s">
        <v>231</v>
      </c>
      <c r="T26" s="104" t="s">
        <v>232</v>
      </c>
      <c r="U26" s="51"/>
      <c r="V26" s="49"/>
      <c r="W26" s="49"/>
      <c r="X26" s="57" t="s">
        <v>16</v>
      </c>
      <c r="Y26" s="74" t="s">
        <v>20</v>
      </c>
      <c r="Z26" s="49"/>
    </row>
    <row r="27" spans="1:26" ht="12.75" customHeight="1">
      <c r="A27" s="96" t="s">
        <v>136</v>
      </c>
      <c r="B27" s="97" t="s">
        <v>95</v>
      </c>
      <c r="C27" s="48">
        <f>A27</f>
        <v>0</v>
      </c>
      <c r="D27" s="48"/>
      <c r="E27" s="49"/>
      <c r="F27" s="70" t="s">
        <v>185</v>
      </c>
      <c r="G27" s="71">
        <f>VLOOKUP(G5,X$4:Y$40,2,0)</f>
        <v>0</v>
      </c>
      <c r="H27" s="72">
        <f>H5</f>
        <v>0</v>
      </c>
      <c r="I27" s="71">
        <f>I5</f>
        <v>0</v>
      </c>
      <c r="J27" s="73">
        <f>J5</f>
        <v>1</v>
      </c>
      <c r="K27" s="71">
        <f>K5</f>
        <v>0</v>
      </c>
      <c r="L27" s="57"/>
      <c r="M27" s="57"/>
      <c r="N27" s="69"/>
      <c r="O27" s="57"/>
      <c r="P27" s="57"/>
      <c r="Q27" s="49"/>
      <c r="R27" s="88" t="s">
        <v>182</v>
      </c>
      <c r="S27" s="105">
        <f>'BAD Team'!S27</f>
        <v>4</v>
      </c>
      <c r="T27" s="105">
        <f>'BAD Team'!T27</f>
        <v>3</v>
      </c>
      <c r="U27" s="51"/>
      <c r="V27" s="49"/>
      <c r="W27" s="49"/>
      <c r="X27" s="57" t="s">
        <v>24</v>
      </c>
      <c r="Y27" s="74" t="s">
        <v>244</v>
      </c>
      <c r="Z27" s="49"/>
    </row>
    <row r="28" spans="1:26" ht="12.75" customHeight="1">
      <c r="A28" s="96" t="s">
        <v>120</v>
      </c>
      <c r="B28" s="97" t="s">
        <v>40</v>
      </c>
      <c r="C28" s="48">
        <f>A28</f>
        <v>0</v>
      </c>
      <c r="D28" s="48"/>
      <c r="E28" s="49"/>
      <c r="F28" s="70" t="s">
        <v>188</v>
      </c>
      <c r="G28" s="71">
        <f>VLOOKUP(G6,X$4:Y$40,2,0)</f>
        <v>0</v>
      </c>
      <c r="H28" s="72">
        <f>H6</f>
        <v>0</v>
      </c>
      <c r="I28" s="71">
        <f>I6</f>
        <v>0</v>
      </c>
      <c r="J28" s="73">
        <f>J6</f>
        <v>1</v>
      </c>
      <c r="K28" s="71">
        <f>K6</f>
        <v>0</v>
      </c>
      <c r="L28" s="57"/>
      <c r="M28" s="57"/>
      <c r="N28" s="69"/>
      <c r="O28" s="57"/>
      <c r="P28" s="57"/>
      <c r="Q28" s="49"/>
      <c r="R28" s="88" t="s">
        <v>186</v>
      </c>
      <c r="S28" s="105">
        <f>'BAD Team'!S28</f>
        <v>8</v>
      </c>
      <c r="T28" s="105">
        <f>'BAD Team'!T28</f>
        <v>8</v>
      </c>
      <c r="U28" s="51"/>
      <c r="V28" s="49"/>
      <c r="W28" s="49"/>
      <c r="X28" s="57" t="s">
        <v>95</v>
      </c>
      <c r="Y28" s="62" t="s">
        <v>97</v>
      </c>
      <c r="Z28" s="49"/>
    </row>
    <row r="29" spans="1:26" ht="12.75" customHeight="1">
      <c r="A29" s="96" t="s">
        <v>140</v>
      </c>
      <c r="B29" s="97" t="s">
        <v>103</v>
      </c>
      <c r="C29" s="48">
        <f>A29</f>
        <v>0</v>
      </c>
      <c r="D29" s="48"/>
      <c r="E29" s="49"/>
      <c r="F29" s="70" t="s">
        <v>191</v>
      </c>
      <c r="G29" s="71">
        <f>VLOOKUP(G7,X$4:Y$40,2,0)</f>
        <v>0</v>
      </c>
      <c r="H29" s="72">
        <f>H7</f>
        <v>0</v>
      </c>
      <c r="I29" s="71">
        <f>I7</f>
        <v>0</v>
      </c>
      <c r="J29" s="73">
        <f>J7</f>
        <v>1</v>
      </c>
      <c r="K29" s="71">
        <f>K7</f>
        <v>0</v>
      </c>
      <c r="L29" s="57"/>
      <c r="M29" s="57"/>
      <c r="N29" s="69"/>
      <c r="O29" s="57"/>
      <c r="P29" s="57"/>
      <c r="Q29" s="49"/>
      <c r="R29" s="88" t="s">
        <v>225</v>
      </c>
      <c r="S29" s="105">
        <f>'BAD Team'!S29</f>
        <v>1</v>
      </c>
      <c r="T29" s="105">
        <f>'BAD Team'!T29</f>
        <v>5</v>
      </c>
      <c r="U29" s="51"/>
      <c r="V29" s="49"/>
      <c r="W29" s="49"/>
      <c r="X29" s="57" t="s">
        <v>32</v>
      </c>
      <c r="Y29" s="62" t="s">
        <v>36</v>
      </c>
      <c r="Z29" s="49"/>
    </row>
    <row r="30" spans="1:26" ht="12.75" customHeight="1">
      <c r="A30" s="96" t="s">
        <v>112</v>
      </c>
      <c r="B30" s="97" t="s">
        <v>56</v>
      </c>
      <c r="C30" s="48">
        <f>A30</f>
        <v>0</v>
      </c>
      <c r="D30" s="48"/>
      <c r="E30" s="49"/>
      <c r="F30" s="70" t="s">
        <v>194</v>
      </c>
      <c r="G30" s="71">
        <f>VLOOKUP(G8,X$4:Y$40,2,0)</f>
        <v>0</v>
      </c>
      <c r="H30" s="72">
        <f>H8</f>
        <v>0</v>
      </c>
      <c r="I30" s="71">
        <f>I8</f>
        <v>0</v>
      </c>
      <c r="J30" s="73">
        <f>J8</f>
        <v>0</v>
      </c>
      <c r="K30" s="71">
        <f>K8</f>
        <v>1</v>
      </c>
      <c r="L30" s="57"/>
      <c r="M30" s="57"/>
      <c r="N30" s="69"/>
      <c r="O30" s="57"/>
      <c r="P30" s="57"/>
      <c r="Q30" s="49"/>
      <c r="R30" s="88" t="s">
        <v>200</v>
      </c>
      <c r="S30" s="105">
        <f>'BAD Team'!S30</f>
        <v>5</v>
      </c>
      <c r="T30" s="105">
        <f>'BAD Team'!T30</f>
        <v>2</v>
      </c>
      <c r="U30" s="51"/>
      <c r="V30" s="49"/>
      <c r="W30" s="49"/>
      <c r="X30" s="57" t="s">
        <v>40</v>
      </c>
      <c r="Y30" s="62" t="s">
        <v>245</v>
      </c>
      <c r="Z30" s="49"/>
    </row>
    <row r="31" spans="1:26" ht="12.75" customHeight="1">
      <c r="A31" s="96" t="s">
        <v>47</v>
      </c>
      <c r="B31" s="97" t="s">
        <v>144</v>
      </c>
      <c r="C31" s="48">
        <f>A31</f>
        <v>0</v>
      </c>
      <c r="D31" s="48"/>
      <c r="E31" s="49"/>
      <c r="F31" s="70" t="s">
        <v>196</v>
      </c>
      <c r="G31" s="71">
        <f>VLOOKUP(G9,X$4:Y$40,2,0)</f>
        <v>0</v>
      </c>
      <c r="H31" s="72">
        <f>H9</f>
        <v>0</v>
      </c>
      <c r="I31" s="71">
        <f>I9</f>
        <v>0</v>
      </c>
      <c r="J31" s="73">
        <f>J9</f>
        <v>1</v>
      </c>
      <c r="K31" s="71">
        <f>K9</f>
        <v>0</v>
      </c>
      <c r="L31" s="89"/>
      <c r="M31" s="89"/>
      <c r="N31" s="89"/>
      <c r="O31" s="57"/>
      <c r="P31" s="57"/>
      <c r="Q31" s="49"/>
      <c r="R31" s="49"/>
      <c r="S31" s="49"/>
      <c r="T31" s="49"/>
      <c r="U31" s="51"/>
      <c r="V31" s="49"/>
      <c r="W31" s="49"/>
      <c r="X31" s="57" t="s">
        <v>103</v>
      </c>
      <c r="Y31" s="62" t="s">
        <v>105</v>
      </c>
      <c r="Z31" s="49"/>
    </row>
    <row r="32" spans="1:26" ht="12.75" customHeight="1">
      <c r="A32" s="102" t="s">
        <v>31</v>
      </c>
      <c r="B32" s="103" t="s">
        <v>148</v>
      </c>
      <c r="C32" s="48">
        <f>A32</f>
        <v>0</v>
      </c>
      <c r="D32" s="48"/>
      <c r="E32" s="49"/>
      <c r="F32" s="70" t="s">
        <v>199</v>
      </c>
      <c r="G32" s="71">
        <f>VLOOKUP(G10,X$4:Y$40,2,0)</f>
        <v>0</v>
      </c>
      <c r="H32" s="72">
        <f>H10</f>
        <v>0</v>
      </c>
      <c r="I32" s="71">
        <f>I10</f>
        <v>0</v>
      </c>
      <c r="J32" s="73">
        <f>J10</f>
        <v>1</v>
      </c>
      <c r="K32" s="71">
        <f>K10</f>
        <v>0</v>
      </c>
      <c r="L32" s="57"/>
      <c r="M32" s="57"/>
      <c r="N32" s="57"/>
      <c r="O32" s="57"/>
      <c r="P32" s="57"/>
      <c r="Q32" s="49"/>
      <c r="R32" s="49"/>
      <c r="S32" s="49"/>
      <c r="T32" s="49"/>
      <c r="U32" s="51"/>
      <c r="V32" s="49"/>
      <c r="W32" s="49"/>
      <c r="X32" s="57" t="s">
        <v>48</v>
      </c>
      <c r="Y32" s="62" t="s">
        <v>52</v>
      </c>
      <c r="Z32" s="49"/>
    </row>
    <row r="33" spans="1:26" ht="12.75" customHeight="1">
      <c r="A33" s="100"/>
      <c r="B33" s="101"/>
      <c r="C33" s="48">
        <f>A33</f>
        <v>0</v>
      </c>
      <c r="D33" s="48"/>
      <c r="E33" s="49"/>
      <c r="F33" s="70" t="s">
        <v>203</v>
      </c>
      <c r="G33" s="71">
        <f>VLOOKUP(G11,X$4:Y$40,2,0)</f>
        <v>0</v>
      </c>
      <c r="H33" s="72">
        <f>H11</f>
        <v>0</v>
      </c>
      <c r="I33" s="71">
        <f>I11</f>
        <v>0</v>
      </c>
      <c r="J33" s="73">
        <f>J11</f>
        <v>1</v>
      </c>
      <c r="K33" s="71">
        <f>K11</f>
        <v>0</v>
      </c>
      <c r="L33" s="57"/>
      <c r="M33" s="49"/>
      <c r="N33" s="57"/>
      <c r="O33" s="57"/>
      <c r="P33" s="57"/>
      <c r="Q33" s="49"/>
      <c r="R33" s="49"/>
      <c r="S33" s="49"/>
      <c r="T33" s="49"/>
      <c r="U33" s="51"/>
      <c r="V33" s="49"/>
      <c r="W33" s="49"/>
      <c r="X33" s="57" t="s">
        <v>56</v>
      </c>
      <c r="Y33" s="62" t="s">
        <v>246</v>
      </c>
      <c r="Z33" s="49"/>
    </row>
    <row r="34" spans="1:26" ht="12.75" customHeight="1">
      <c r="A34" s="94" t="s">
        <v>151</v>
      </c>
      <c r="B34" s="95"/>
      <c r="C34" s="48">
        <f>A34</f>
        <v>0</v>
      </c>
      <c r="D34" s="48"/>
      <c r="E34" s="49"/>
      <c r="F34" s="70" t="s">
        <v>205</v>
      </c>
      <c r="G34" s="71">
        <f>VLOOKUP(G12,X$4:Y$40,2,0)</f>
        <v>0</v>
      </c>
      <c r="H34" s="72">
        <f>H12</f>
        <v>0</v>
      </c>
      <c r="I34" s="71">
        <f>I12</f>
        <v>0</v>
      </c>
      <c r="J34" s="73">
        <f>J12</f>
        <v>1</v>
      </c>
      <c r="K34" s="71">
        <f>K12</f>
        <v>0</v>
      </c>
      <c r="L34" s="57"/>
      <c r="M34" s="49"/>
      <c r="N34" s="57"/>
      <c r="O34" s="57"/>
      <c r="P34" s="57"/>
      <c r="Q34" s="49"/>
      <c r="R34" s="49"/>
      <c r="S34" s="49"/>
      <c r="T34" s="49"/>
      <c r="U34" s="51"/>
      <c r="V34" s="49"/>
      <c r="W34" s="49"/>
      <c r="X34" s="57" t="s">
        <v>144</v>
      </c>
      <c r="Y34" s="74" t="s">
        <v>146</v>
      </c>
      <c r="Z34" s="49"/>
    </row>
    <row r="35" spans="1:26" ht="12.75" customHeight="1">
      <c r="A35" s="106" t="s">
        <v>55</v>
      </c>
      <c r="B35" s="106" t="s">
        <v>128</v>
      </c>
      <c r="C35" s="48" t="str">
        <f>A35</f>
        <v>Joey JVM Martini</v>
      </c>
      <c r="D35" s="48"/>
      <c r="E35" s="49"/>
      <c r="F35" s="70" t="s">
        <v>208</v>
      </c>
      <c r="G35" s="71">
        <f>VLOOKUP(G13,X$4:Y$40,2,0)</f>
        <v>0</v>
      </c>
      <c r="H35" s="72">
        <f>H13</f>
        <v>0</v>
      </c>
      <c r="I35" s="71">
        <f>I13</f>
        <v>0</v>
      </c>
      <c r="J35" s="73">
        <f>J13</f>
        <v>0</v>
      </c>
      <c r="K35" s="71">
        <f>K13</f>
        <v>0</v>
      </c>
      <c r="L35" s="57"/>
      <c r="M35" s="49"/>
      <c r="N35" s="57"/>
      <c r="O35" s="57"/>
      <c r="P35" s="57"/>
      <c r="Q35" s="49"/>
      <c r="R35" s="49"/>
      <c r="S35" s="49"/>
      <c r="T35" s="49"/>
      <c r="U35" s="51"/>
      <c r="V35" s="49"/>
      <c r="W35" s="49"/>
      <c r="X35" s="57" t="s">
        <v>113</v>
      </c>
      <c r="Y35" s="74" t="s">
        <v>117</v>
      </c>
      <c r="Z35" s="49"/>
    </row>
    <row r="36" spans="1:26" ht="12.75" customHeight="1">
      <c r="A36" s="96" t="s">
        <v>140</v>
      </c>
      <c r="B36" s="97" t="s">
        <v>81</v>
      </c>
      <c r="C36" s="48">
        <f>A36</f>
        <v>0</v>
      </c>
      <c r="D36" s="48"/>
      <c r="E36" s="49"/>
      <c r="F36" s="70" t="s">
        <v>209</v>
      </c>
      <c r="G36" s="71">
        <f>VLOOKUP(G14,X$4:Y$40,2,0)</f>
        <v>0</v>
      </c>
      <c r="H36" s="72">
        <f>H14</f>
        <v>0</v>
      </c>
      <c r="I36" s="71">
        <f>I14</f>
        <v>0</v>
      </c>
      <c r="J36" s="73">
        <f>J14</f>
        <v>0</v>
      </c>
      <c r="K36" s="71">
        <f>K14</f>
        <v>1</v>
      </c>
      <c r="L36" s="57"/>
      <c r="M36" s="49"/>
      <c r="N36" s="57"/>
      <c r="O36" s="57"/>
      <c r="P36" s="57"/>
      <c r="Q36" s="49"/>
      <c r="R36" s="49"/>
      <c r="S36" s="49"/>
      <c r="T36" s="49"/>
      <c r="U36" s="51"/>
      <c r="V36" s="49"/>
      <c r="W36" s="49"/>
      <c r="X36" s="57" t="s">
        <v>64</v>
      </c>
      <c r="Y36" s="74" t="s">
        <v>68</v>
      </c>
      <c r="Z36" s="49"/>
    </row>
    <row r="37" spans="1:26" ht="12.75" customHeight="1">
      <c r="A37" s="96" t="s">
        <v>107</v>
      </c>
      <c r="B37" s="97" t="s">
        <v>8</v>
      </c>
      <c r="C37" s="48">
        <f>A37</f>
        <v>0</v>
      </c>
      <c r="D37" s="48"/>
      <c r="E37" s="49"/>
      <c r="F37" s="70" t="s">
        <v>210</v>
      </c>
      <c r="G37" s="71">
        <f>VLOOKUP(G15,X$4:Y$40,2,0)</f>
        <v>0</v>
      </c>
      <c r="H37" s="72">
        <f>H15</f>
        <v>0</v>
      </c>
      <c r="I37" s="71">
        <f>I15</f>
        <v>0</v>
      </c>
      <c r="J37" s="73">
        <f>J15</f>
        <v>0</v>
      </c>
      <c r="K37" s="71">
        <f>K15</f>
        <v>1</v>
      </c>
      <c r="L37" s="57"/>
      <c r="M37" s="49"/>
      <c r="N37" s="57"/>
      <c r="O37" s="57"/>
      <c r="P37" s="57"/>
      <c r="Q37" s="49"/>
      <c r="R37" s="49"/>
      <c r="S37" s="49"/>
      <c r="T37" s="49"/>
      <c r="U37" s="51"/>
      <c r="V37" s="49"/>
      <c r="W37" s="49"/>
      <c r="X37" s="57" t="s">
        <v>148</v>
      </c>
      <c r="Y37" s="62" t="s">
        <v>150</v>
      </c>
      <c r="Z37" s="49"/>
    </row>
    <row r="38" spans="1:26" ht="12.75" customHeight="1">
      <c r="A38" s="96" t="s">
        <v>23</v>
      </c>
      <c r="B38" s="97" t="s">
        <v>95</v>
      </c>
      <c r="C38" s="48">
        <f>A38</f>
        <v>0</v>
      </c>
      <c r="D38" s="48"/>
      <c r="E38" s="49"/>
      <c r="F38" s="70" t="s">
        <v>212</v>
      </c>
      <c r="G38" s="71">
        <f>VLOOKUP(G16,X$4:Y$40,2,0)</f>
        <v>0</v>
      </c>
      <c r="H38" s="72">
        <f>H16</f>
        <v>0</v>
      </c>
      <c r="I38" s="71">
        <f>I16</f>
        <v>0</v>
      </c>
      <c r="J38" s="73">
        <f>J16</f>
        <v>1</v>
      </c>
      <c r="K38" s="71">
        <f>K16</f>
        <v>0</v>
      </c>
      <c r="L38" s="57"/>
      <c r="M38" s="49"/>
      <c r="N38" s="57"/>
      <c r="O38" s="57"/>
      <c r="P38" s="57"/>
      <c r="Q38" s="49"/>
      <c r="R38" s="49"/>
      <c r="S38" s="49"/>
      <c r="T38" s="49"/>
      <c r="U38" s="51"/>
      <c r="V38" s="49"/>
      <c r="W38" s="49"/>
      <c r="X38" s="57" t="s">
        <v>121</v>
      </c>
      <c r="Y38" s="62" t="s">
        <v>125</v>
      </c>
      <c r="Z38" s="49"/>
    </row>
    <row r="39" spans="1:26" ht="12.75" customHeight="1">
      <c r="A39" s="96" t="s">
        <v>132</v>
      </c>
      <c r="B39" s="97" t="s">
        <v>32</v>
      </c>
      <c r="C39" s="48">
        <f>A39</f>
        <v>0</v>
      </c>
      <c r="D39" s="48"/>
      <c r="E39" s="49"/>
      <c r="F39" s="70" t="s">
        <v>214</v>
      </c>
      <c r="G39" s="71">
        <f>VLOOKUP(G17,X$4:Y$40,2,0)</f>
        <v>0</v>
      </c>
      <c r="H39" s="72">
        <f>H17</f>
        <v>0</v>
      </c>
      <c r="I39" s="71">
        <f>I17</f>
        <v>0</v>
      </c>
      <c r="J39" s="73">
        <f>J17</f>
        <v>0</v>
      </c>
      <c r="K39" s="71">
        <f>K17</f>
        <v>1</v>
      </c>
      <c r="L39" s="57"/>
      <c r="M39" s="49"/>
      <c r="N39" s="57"/>
      <c r="O39" s="57"/>
      <c r="P39" s="57"/>
      <c r="Q39" s="49"/>
      <c r="R39" s="49"/>
      <c r="S39" s="49"/>
      <c r="T39" s="49"/>
      <c r="U39" s="51"/>
      <c r="V39" s="49"/>
      <c r="W39" s="49"/>
      <c r="X39" s="57" t="s">
        <v>72</v>
      </c>
      <c r="Y39" s="62" t="s">
        <v>76</v>
      </c>
      <c r="Z39" s="49"/>
    </row>
    <row r="40" spans="1:26" ht="12.75" customHeight="1">
      <c r="A40" s="96" t="s">
        <v>91</v>
      </c>
      <c r="B40" s="97" t="s">
        <v>40</v>
      </c>
      <c r="C40" s="48">
        <f>A40</f>
        <v>0</v>
      </c>
      <c r="D40" s="48"/>
      <c r="E40" s="49"/>
      <c r="F40" s="70" t="s">
        <v>216</v>
      </c>
      <c r="G40" s="71">
        <f>VLOOKUP(G18,X$4:Y$40,2,0)</f>
        <v>0</v>
      </c>
      <c r="H40" s="72">
        <f>H18</f>
        <v>0</v>
      </c>
      <c r="I40" s="71">
        <f>I18</f>
        <v>0</v>
      </c>
      <c r="J40" s="73">
        <f>J18</f>
        <v>1</v>
      </c>
      <c r="K40" s="71">
        <f>K18</f>
        <v>0</v>
      </c>
      <c r="L40" s="57"/>
      <c r="M40" s="49"/>
      <c r="N40" s="57"/>
      <c r="O40" s="57"/>
      <c r="P40" s="57"/>
      <c r="Q40" s="49"/>
      <c r="R40" s="49"/>
      <c r="S40" s="49"/>
      <c r="T40" s="49"/>
      <c r="U40" s="51"/>
      <c r="V40" s="49"/>
      <c r="W40" s="49"/>
      <c r="X40" s="49" t="s">
        <v>155</v>
      </c>
      <c r="Y40" s="49" t="s">
        <v>155</v>
      </c>
      <c r="Z40" s="49"/>
    </row>
    <row r="41" spans="1:26" ht="12.75" customHeight="1">
      <c r="A41" s="96" t="s">
        <v>71</v>
      </c>
      <c r="B41" s="97" t="s">
        <v>144</v>
      </c>
      <c r="C41" s="48">
        <f>A41</f>
        <v>0</v>
      </c>
      <c r="D41" s="48"/>
      <c r="E41" s="49"/>
      <c r="F41" s="70" t="s">
        <v>219</v>
      </c>
      <c r="G41" s="71">
        <f>VLOOKUP(G19,X$4:Y$40,2,0)</f>
        <v>0</v>
      </c>
      <c r="H41" s="72">
        <f>H19</f>
        <v>0</v>
      </c>
      <c r="I41" s="71">
        <f>I19</f>
        <v>0</v>
      </c>
      <c r="J41" s="73">
        <f>J19</f>
        <v>1</v>
      </c>
      <c r="K41" s="71">
        <f>K19</f>
        <v>0</v>
      </c>
      <c r="L41" s="57"/>
      <c r="M41" s="49"/>
      <c r="N41" s="57"/>
      <c r="O41" s="57"/>
      <c r="P41" s="57"/>
      <c r="Q41" s="49"/>
      <c r="R41" s="49"/>
      <c r="S41" s="49"/>
      <c r="T41" s="49"/>
      <c r="U41" s="51"/>
      <c r="V41" s="49"/>
      <c r="W41" s="49"/>
      <c r="X41" s="49"/>
      <c r="Y41" s="49"/>
      <c r="Z41" s="49"/>
    </row>
    <row r="42" spans="1:26" ht="12.75" customHeight="1">
      <c r="A42" s="96" t="s">
        <v>31</v>
      </c>
      <c r="B42" s="97" t="s">
        <v>113</v>
      </c>
      <c r="C42" s="48">
        <f>A42</f>
        <v>0</v>
      </c>
      <c r="D42" s="48"/>
      <c r="E42" s="49"/>
      <c r="F42" s="70" t="s">
        <v>221</v>
      </c>
      <c r="G42" s="71">
        <f>VLOOKUP(G20,X$4:Y$40,2,0)</f>
        <v>0</v>
      </c>
      <c r="H42" s="72">
        <f>H20</f>
        <v>0</v>
      </c>
      <c r="I42" s="71">
        <f>I20</f>
        <v>0</v>
      </c>
      <c r="J42" s="73">
        <f>J20</f>
        <v>1</v>
      </c>
      <c r="K42" s="71">
        <f>K20</f>
        <v>0</v>
      </c>
      <c r="L42" s="57"/>
      <c r="M42" s="49"/>
      <c r="N42" s="57"/>
      <c r="O42" s="57"/>
      <c r="P42" s="57"/>
      <c r="Q42" s="49"/>
      <c r="R42" s="49"/>
      <c r="S42" s="49"/>
      <c r="T42" s="49"/>
      <c r="U42" s="51"/>
      <c r="V42" s="49"/>
      <c r="W42" s="49"/>
      <c r="X42" s="49"/>
      <c r="Y42" s="49"/>
      <c r="Z42" s="49"/>
    </row>
    <row r="43" spans="1:26" ht="12.75" customHeight="1">
      <c r="A43" s="96" t="s">
        <v>120</v>
      </c>
      <c r="B43" s="97" t="s">
        <v>64</v>
      </c>
      <c r="C43" s="48">
        <f>A43</f>
        <v>0</v>
      </c>
      <c r="D43" s="48"/>
      <c r="E43" s="49"/>
      <c r="F43" s="70" t="s">
        <v>223</v>
      </c>
      <c r="G43" s="71">
        <f>VLOOKUP(G21,X$4:Y$40,2,0)</f>
        <v>0</v>
      </c>
      <c r="H43" s="72">
        <f>H21</f>
        <v>0</v>
      </c>
      <c r="I43" s="71">
        <f>I21</f>
        <v>0</v>
      </c>
      <c r="J43" s="73">
        <f>J21</f>
        <v>1</v>
      </c>
      <c r="K43" s="71">
        <f>K21</f>
        <v>0</v>
      </c>
      <c r="L43" s="57"/>
      <c r="M43" s="49"/>
      <c r="N43" s="57"/>
      <c r="O43" s="57"/>
      <c r="P43" s="57"/>
      <c r="Q43" s="49"/>
      <c r="R43" s="49"/>
      <c r="S43" s="49"/>
      <c r="T43" s="49"/>
      <c r="U43" s="51"/>
      <c r="V43" s="49"/>
      <c r="W43" s="49"/>
      <c r="X43" s="49"/>
      <c r="Y43" s="49"/>
      <c r="Z43" s="49"/>
    </row>
    <row r="44" spans="1:26" ht="12.75" customHeight="1">
      <c r="A44" s="100"/>
      <c r="B44" s="101"/>
      <c r="C44" s="48">
        <f>A44</f>
        <v>0</v>
      </c>
      <c r="D44" s="48"/>
      <c r="E44" s="49"/>
      <c r="F44" s="49"/>
      <c r="G44" s="49"/>
      <c r="H44" s="49"/>
      <c r="I44" s="83">
        <f>COUNTIF(I27:I43,"YES")</f>
        <v>6</v>
      </c>
      <c r="J44" s="83">
        <f>SUM(J27:J43)</f>
        <v>12</v>
      </c>
      <c r="K44" s="83">
        <f>SUM(K27:K43)</f>
        <v>4</v>
      </c>
      <c r="L44" s="57"/>
      <c r="M44" s="49"/>
      <c r="N44" s="57"/>
      <c r="O44" s="57"/>
      <c r="P44" s="57"/>
      <c r="Q44" s="49"/>
      <c r="R44" s="49"/>
      <c r="S44" s="49"/>
      <c r="T44" s="49"/>
      <c r="U44" s="51"/>
      <c r="V44" s="49"/>
      <c r="W44" s="49"/>
      <c r="X44" s="49"/>
      <c r="Y44" s="49"/>
      <c r="Z44" s="49"/>
    </row>
    <row r="45" spans="1:26" ht="15.75" customHeight="1">
      <c r="A45" s="94" t="s">
        <v>152</v>
      </c>
      <c r="B45" s="95"/>
      <c r="C45" s="48">
        <f>A45</f>
        <v>0</v>
      </c>
      <c r="D45" s="48"/>
      <c r="E45" s="49"/>
      <c r="F45" s="57"/>
      <c r="G45" s="57"/>
      <c r="H45" s="57"/>
      <c r="I45" s="57"/>
      <c r="J45" s="57"/>
      <c r="K45" s="57"/>
      <c r="L45" s="57"/>
      <c r="M45" s="49"/>
      <c r="N45" s="57"/>
      <c r="O45" s="57"/>
      <c r="P45" s="49"/>
      <c r="Q45" s="49"/>
      <c r="R45" s="49"/>
      <c r="S45" s="49"/>
      <c r="T45" s="49"/>
      <c r="U45" s="51"/>
      <c r="V45" s="49"/>
      <c r="W45" s="49"/>
      <c r="X45" s="49"/>
      <c r="Y45" s="49"/>
      <c r="Z45" s="49"/>
    </row>
    <row r="46" spans="1:26" ht="15.75" customHeight="1">
      <c r="A46" s="96" t="s">
        <v>132</v>
      </c>
      <c r="B46" s="97" t="s">
        <v>8</v>
      </c>
      <c r="C46" s="48">
        <f>A46</f>
        <v>0</v>
      </c>
      <c r="D46" s="48"/>
      <c r="E46" s="49"/>
      <c r="F46" s="57"/>
      <c r="G46" s="57"/>
      <c r="H46" s="57"/>
      <c r="I46" s="57"/>
      <c r="J46" s="57"/>
      <c r="K46" s="57"/>
      <c r="L46" s="57"/>
      <c r="M46" s="49"/>
      <c r="N46" s="57"/>
      <c r="O46" s="57"/>
      <c r="P46" s="49"/>
      <c r="Q46" s="49"/>
      <c r="R46" s="49"/>
      <c r="S46" s="49"/>
      <c r="T46" s="49"/>
      <c r="U46" s="51"/>
      <c r="V46" s="49"/>
      <c r="W46" s="49"/>
      <c r="X46" s="49"/>
      <c r="Y46" s="49"/>
      <c r="Z46" s="49"/>
    </row>
    <row r="47" spans="1:26" ht="15.75" customHeight="1">
      <c r="A47" s="96" t="s">
        <v>91</v>
      </c>
      <c r="B47" s="97" t="s">
        <v>95</v>
      </c>
      <c r="C47" s="48">
        <f>A47</f>
        <v>0</v>
      </c>
      <c r="D47" s="48"/>
      <c r="E47" s="49"/>
      <c r="F47" s="57"/>
      <c r="G47" s="57"/>
      <c r="H47" s="57"/>
      <c r="I47" s="57"/>
      <c r="J47" s="57"/>
      <c r="K47" s="57"/>
      <c r="L47" s="57"/>
      <c r="M47" s="49"/>
      <c r="N47" s="49"/>
      <c r="O47" s="49"/>
      <c r="P47" s="49"/>
      <c r="Q47" s="49"/>
      <c r="R47" s="49"/>
      <c r="S47" s="49"/>
      <c r="T47" s="49"/>
      <c r="U47" s="51"/>
      <c r="V47" s="49"/>
      <c r="W47" s="49"/>
      <c r="X47" s="49"/>
      <c r="Y47" s="49"/>
      <c r="Z47" s="49"/>
    </row>
    <row r="48" spans="1:26" ht="15.75" customHeight="1">
      <c r="A48" s="96" t="s">
        <v>7</v>
      </c>
      <c r="B48" s="97" t="s">
        <v>32</v>
      </c>
      <c r="C48" s="48">
        <f>A48</f>
        <v>0</v>
      </c>
      <c r="D48" s="48"/>
      <c r="E48" s="49"/>
      <c r="F48" s="57"/>
      <c r="G48" s="57"/>
      <c r="H48" s="57"/>
      <c r="I48" s="57"/>
      <c r="J48" s="57"/>
      <c r="K48" s="57"/>
      <c r="L48" s="57"/>
      <c r="M48" s="49"/>
      <c r="N48" s="49"/>
      <c r="O48" s="49"/>
      <c r="P48" s="49"/>
      <c r="Q48" s="49"/>
      <c r="R48" s="49"/>
      <c r="S48" s="49"/>
      <c r="T48" s="49"/>
      <c r="U48" s="51"/>
      <c r="V48" s="49"/>
      <c r="W48" s="49"/>
      <c r="X48" s="49"/>
      <c r="Y48" s="49"/>
      <c r="Z48" s="49"/>
    </row>
    <row r="49" spans="1:26" ht="15.75" customHeight="1">
      <c r="A49" s="96" t="s">
        <v>15</v>
      </c>
      <c r="B49" s="97" t="s">
        <v>40</v>
      </c>
      <c r="C49" s="48">
        <f>A49</f>
        <v>0</v>
      </c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1"/>
      <c r="V49" s="49"/>
      <c r="W49" s="49"/>
      <c r="X49" s="49"/>
      <c r="Y49" s="49"/>
      <c r="Z49" s="49"/>
    </row>
    <row r="50" spans="1:26" ht="15.75" customHeight="1">
      <c r="A50" s="96" t="s">
        <v>23</v>
      </c>
      <c r="B50" s="97" t="s">
        <v>103</v>
      </c>
      <c r="C50" s="48">
        <f>A50</f>
        <v>0</v>
      </c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1"/>
      <c r="V50" s="49"/>
      <c r="W50" s="49"/>
      <c r="X50" s="49"/>
      <c r="Y50" s="49"/>
      <c r="Z50" s="49"/>
    </row>
    <row r="51" spans="1:26" ht="15.75" customHeight="1">
      <c r="A51" s="96" t="s">
        <v>63</v>
      </c>
      <c r="B51" s="97" t="s">
        <v>48</v>
      </c>
      <c r="C51" s="48">
        <f>A51</f>
        <v>0</v>
      </c>
      <c r="D51" s="48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1"/>
      <c r="V51" s="49"/>
      <c r="W51" s="49"/>
      <c r="X51" s="49"/>
      <c r="Y51" s="49"/>
      <c r="Z51" s="49"/>
    </row>
    <row r="52" spans="1:26" ht="15.75" customHeight="1">
      <c r="A52" s="96" t="s">
        <v>71</v>
      </c>
      <c r="B52" s="97" t="s">
        <v>56</v>
      </c>
      <c r="C52" s="48">
        <f>A52</f>
        <v>0</v>
      </c>
      <c r="D52" s="48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1"/>
      <c r="V52" s="49"/>
      <c r="W52" s="49"/>
      <c r="X52" s="49"/>
      <c r="Y52" s="49"/>
      <c r="Z52" s="49"/>
    </row>
    <row r="53" spans="1:26" ht="15.75" customHeight="1">
      <c r="A53" s="96" t="s">
        <v>120</v>
      </c>
      <c r="B53" s="97" t="s">
        <v>113</v>
      </c>
      <c r="C53" s="48">
        <f>A53</f>
        <v>0</v>
      </c>
      <c r="D53" s="48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1"/>
      <c r="V53" s="49"/>
      <c r="W53" s="49"/>
      <c r="X53" s="49"/>
      <c r="Y53" s="49"/>
      <c r="Z53" s="49"/>
    </row>
    <row r="54" spans="1:26" ht="15.75" customHeight="1">
      <c r="A54" s="96" t="s">
        <v>112</v>
      </c>
      <c r="B54" s="97" t="s">
        <v>121</v>
      </c>
      <c r="C54" s="48">
        <f>A54</f>
        <v>0</v>
      </c>
      <c r="D54" s="4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51"/>
      <c r="V54" s="49"/>
      <c r="W54" s="49"/>
      <c r="X54" s="49"/>
      <c r="Y54" s="49"/>
      <c r="Z54" s="49"/>
    </row>
    <row r="55" spans="1:26" ht="15.75" customHeight="1">
      <c r="A55" s="107"/>
      <c r="B55" s="108"/>
      <c r="C55" s="48">
        <f>A55</f>
        <v>0</v>
      </c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51"/>
      <c r="V55" s="49"/>
      <c r="W55" s="49"/>
      <c r="X55" s="49"/>
      <c r="Y55" s="49"/>
      <c r="Z55" s="49"/>
    </row>
    <row r="56" spans="1:26" ht="15.75" customHeight="1">
      <c r="A56" s="94" t="s">
        <v>153</v>
      </c>
      <c r="B56" s="95"/>
      <c r="C56" s="48">
        <f>A56</f>
        <v>0</v>
      </c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51"/>
      <c r="V56" s="49"/>
      <c r="W56" s="49"/>
      <c r="X56" s="49"/>
      <c r="Y56" s="49"/>
      <c r="Z56" s="49"/>
    </row>
    <row r="57" spans="1:26" ht="15.75" customHeight="1">
      <c r="A57" s="96" t="s">
        <v>99</v>
      </c>
      <c r="B57" s="97" t="s">
        <v>128</v>
      </c>
      <c r="C57" s="48" t="str">
        <f>A57</f>
        <v>Chris Striker</v>
      </c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51"/>
      <c r="V57" s="49"/>
      <c r="W57" s="49"/>
      <c r="X57" s="49"/>
      <c r="Y57" s="49"/>
      <c r="Z57" s="49"/>
    </row>
    <row r="58" spans="1:26" ht="15.75" customHeight="1">
      <c r="A58" s="96" t="s">
        <v>23</v>
      </c>
      <c r="B58" s="97" t="s">
        <v>81</v>
      </c>
      <c r="C58" s="48">
        <f>A58</f>
        <v>0</v>
      </c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51"/>
      <c r="V58" s="49"/>
      <c r="W58" s="49"/>
      <c r="X58" s="49"/>
      <c r="Y58" s="49"/>
      <c r="Z58" s="49"/>
    </row>
    <row r="59" spans="1:26" ht="15.75" customHeight="1">
      <c r="A59" s="96" t="s">
        <v>132</v>
      </c>
      <c r="B59" s="97" t="s">
        <v>95</v>
      </c>
      <c r="C59" s="48">
        <f>A59</f>
        <v>0</v>
      </c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51"/>
      <c r="V59" s="49"/>
      <c r="W59" s="49"/>
      <c r="X59" s="49"/>
      <c r="Y59" s="49"/>
      <c r="Z59" s="49"/>
    </row>
    <row r="60" spans="1:26" ht="15.75" customHeight="1">
      <c r="A60" s="96" t="s">
        <v>80</v>
      </c>
      <c r="B60" s="97" t="s">
        <v>32</v>
      </c>
      <c r="C60" s="48">
        <f>A60</f>
        <v>0</v>
      </c>
      <c r="D60" s="48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51"/>
      <c r="V60" s="49"/>
      <c r="W60" s="49"/>
      <c r="X60" s="49"/>
      <c r="Y60" s="49"/>
      <c r="Z60" s="49"/>
    </row>
    <row r="61" spans="1:26" ht="15.75" customHeight="1">
      <c r="A61" s="96" t="s">
        <v>91</v>
      </c>
      <c r="B61" s="97" t="s">
        <v>56</v>
      </c>
      <c r="C61" s="48">
        <f>A61</f>
        <v>0</v>
      </c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51"/>
      <c r="V61" s="49"/>
      <c r="W61" s="49"/>
      <c r="X61" s="49"/>
      <c r="Y61" s="49"/>
      <c r="Z61" s="49"/>
    </row>
    <row r="62" spans="1:26" ht="15.75" customHeight="1">
      <c r="A62" s="96" t="s">
        <v>31</v>
      </c>
      <c r="B62" s="97" t="s">
        <v>144</v>
      </c>
      <c r="C62" s="48">
        <f>A62</f>
        <v>0</v>
      </c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51"/>
      <c r="V62" s="49"/>
      <c r="W62" s="49"/>
      <c r="X62" s="49"/>
      <c r="Y62" s="49"/>
      <c r="Z62" s="49"/>
    </row>
    <row r="63" spans="1:26" ht="15.75" customHeight="1">
      <c r="A63" s="96" t="s">
        <v>55</v>
      </c>
      <c r="B63" s="97" t="s">
        <v>64</v>
      </c>
      <c r="C63" s="48">
        <f>A63</f>
        <v>0</v>
      </c>
      <c r="D63" s="48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51"/>
      <c r="V63" s="49"/>
      <c r="W63" s="49"/>
      <c r="X63" s="49"/>
      <c r="Y63" s="49"/>
      <c r="Z63" s="49"/>
    </row>
    <row r="64" spans="1:26" ht="15.75" customHeight="1">
      <c r="A64" s="96" t="s">
        <v>47</v>
      </c>
      <c r="B64" s="97" t="s">
        <v>148</v>
      </c>
      <c r="C64" s="48">
        <f>A64</f>
        <v>0</v>
      </c>
      <c r="D64" s="48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51"/>
      <c r="V64" s="49"/>
      <c r="W64" s="49"/>
      <c r="X64" s="49"/>
      <c r="Y64" s="49"/>
      <c r="Z64" s="49"/>
    </row>
    <row r="65" spans="1:26" ht="15.75" customHeight="1">
      <c r="A65" s="96" t="s">
        <v>140</v>
      </c>
      <c r="B65" s="97" t="s">
        <v>72</v>
      </c>
      <c r="C65" s="48">
        <f>A65</f>
        <v>0</v>
      </c>
      <c r="D65" s="48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51"/>
      <c r="V65" s="49"/>
      <c r="W65" s="49"/>
      <c r="X65" s="49"/>
      <c r="Y65" s="49"/>
      <c r="Z65" s="49"/>
    </row>
    <row r="66" spans="1:26" ht="15.75" customHeight="1">
      <c r="A66" s="107"/>
      <c r="B66" s="108"/>
      <c r="C66" s="48">
        <f>A66</f>
        <v>0</v>
      </c>
      <c r="D66" s="48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51"/>
      <c r="V66" s="49"/>
      <c r="W66" s="49"/>
      <c r="X66" s="49"/>
      <c r="Y66" s="49"/>
      <c r="Z66" s="49"/>
    </row>
    <row r="67" spans="1:26" ht="15.75" customHeight="1">
      <c r="A67" s="94" t="s">
        <v>154</v>
      </c>
      <c r="B67" s="95"/>
      <c r="C67" s="48">
        <f>A67</f>
        <v>0</v>
      </c>
      <c r="D67" s="48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51"/>
      <c r="V67" s="49"/>
      <c r="W67" s="49"/>
      <c r="X67" s="49"/>
      <c r="Y67" s="49"/>
      <c r="Z67" s="49"/>
    </row>
    <row r="68" spans="1:26" ht="15.75" customHeight="1">
      <c r="A68" s="96" t="s">
        <v>7</v>
      </c>
      <c r="B68" s="97" t="s">
        <v>8</v>
      </c>
      <c r="C68" s="48">
        <f>A68</f>
        <v>0</v>
      </c>
      <c r="D68" s="48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51"/>
      <c r="V68" s="49"/>
      <c r="W68" s="49"/>
      <c r="X68" s="49"/>
      <c r="Y68" s="49"/>
      <c r="Z68" s="49"/>
    </row>
    <row r="69" spans="1:26" ht="15.75" customHeight="1">
      <c r="A69" s="96" t="s">
        <v>23</v>
      </c>
      <c r="B69" s="97" t="s">
        <v>24</v>
      </c>
      <c r="C69" s="48">
        <f>A69</f>
        <v>0</v>
      </c>
      <c r="D69" s="48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51"/>
      <c r="V69" s="49"/>
      <c r="W69" s="49"/>
      <c r="X69" s="49"/>
      <c r="Y69" s="49"/>
      <c r="Z69" s="49"/>
    </row>
    <row r="70" spans="1:26" ht="15.75" customHeight="1">
      <c r="A70" s="96" t="s">
        <v>39</v>
      </c>
      <c r="B70" s="97" t="s">
        <v>40</v>
      </c>
      <c r="C70" s="48">
        <f>A70</f>
        <v>0</v>
      </c>
      <c r="D70" s="48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51"/>
      <c r="V70" s="49"/>
      <c r="W70" s="49"/>
      <c r="X70" s="49"/>
      <c r="Y70" s="49"/>
      <c r="Z70" s="49"/>
    </row>
    <row r="71" spans="1:26" ht="15.75" customHeight="1">
      <c r="A71" s="96" t="s">
        <v>55</v>
      </c>
      <c r="B71" s="97" t="s">
        <v>56</v>
      </c>
      <c r="C71" s="48">
        <f>A71</f>
        <v>0</v>
      </c>
      <c r="D71" s="48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51"/>
      <c r="V71" s="49"/>
      <c r="W71" s="49"/>
      <c r="X71" s="49"/>
      <c r="Y71" s="49"/>
      <c r="Z71" s="49"/>
    </row>
    <row r="72" spans="1:26" ht="15.75" customHeight="1">
      <c r="A72" s="96" t="s">
        <v>63</v>
      </c>
      <c r="B72" s="97" t="s">
        <v>64</v>
      </c>
      <c r="C72" s="48">
        <f>A72</f>
        <v>0</v>
      </c>
      <c r="D72" s="48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51"/>
      <c r="V72" s="49"/>
      <c r="W72" s="49"/>
      <c r="X72" s="49"/>
      <c r="Y72" s="49"/>
      <c r="Z72" s="49"/>
    </row>
    <row r="73" spans="1:26" ht="15.75" customHeight="1">
      <c r="A73" s="96" t="s">
        <v>71</v>
      </c>
      <c r="B73" s="97" t="s">
        <v>72</v>
      </c>
      <c r="C73" s="48">
        <f>A73</f>
        <v>0</v>
      </c>
      <c r="D73" s="48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51"/>
      <c r="V73" s="49"/>
      <c r="W73" s="49"/>
      <c r="X73" s="49"/>
      <c r="Y73" s="49"/>
      <c r="Z73" s="49"/>
    </row>
    <row r="74" spans="1:26" ht="15.75" customHeight="1">
      <c r="A74" s="96" t="s">
        <v>15</v>
      </c>
      <c r="B74" s="109" t="s">
        <v>155</v>
      </c>
      <c r="C74" s="48">
        <f>A74</f>
        <v>0</v>
      </c>
      <c r="D74" s="48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51"/>
      <c r="V74" s="49"/>
      <c r="W74" s="49"/>
      <c r="X74" s="49"/>
      <c r="Y74" s="49"/>
      <c r="Z74" s="49"/>
    </row>
    <row r="75" spans="1:26" ht="15.75" customHeight="1">
      <c r="A75" s="96" t="s">
        <v>132</v>
      </c>
      <c r="B75" s="109" t="s">
        <v>155</v>
      </c>
      <c r="C75" s="48">
        <f>A75</f>
        <v>0</v>
      </c>
      <c r="D75" s="48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51"/>
      <c r="V75" s="49"/>
      <c r="W75" s="49"/>
      <c r="X75" s="49"/>
      <c r="Y75" s="49"/>
      <c r="Z75" s="49"/>
    </row>
    <row r="76" spans="1:26" ht="15.75" customHeight="1">
      <c r="A76" s="96" t="s">
        <v>136</v>
      </c>
      <c r="B76" s="109" t="s">
        <v>155</v>
      </c>
      <c r="C76" s="48">
        <f>A76</f>
        <v>0</v>
      </c>
      <c r="D76" s="48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51"/>
      <c r="V76" s="49"/>
      <c r="W76" s="49"/>
      <c r="X76" s="49"/>
      <c r="Y76" s="49"/>
      <c r="Z76" s="49"/>
    </row>
    <row r="77" spans="1:26" ht="15.75" customHeight="1">
      <c r="A77" s="96" t="s">
        <v>140</v>
      </c>
      <c r="B77" s="109" t="s">
        <v>155</v>
      </c>
      <c r="C77" s="48">
        <f>A77</f>
        <v>0</v>
      </c>
      <c r="D77" s="48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51"/>
      <c r="V77" s="49"/>
      <c r="W77" s="49"/>
      <c r="X77" s="49"/>
      <c r="Y77" s="49"/>
      <c r="Z77" s="49"/>
    </row>
    <row r="78" spans="1:26" ht="15.75" customHeight="1">
      <c r="A78" s="96" t="s">
        <v>47</v>
      </c>
      <c r="B78" s="109" t="s">
        <v>155</v>
      </c>
      <c r="C78" s="48">
        <f>A78</f>
        <v>0</v>
      </c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51"/>
      <c r="V78" s="49"/>
      <c r="W78" s="49"/>
      <c r="X78" s="49"/>
      <c r="Y78" s="49"/>
      <c r="Z78" s="49"/>
    </row>
    <row r="79" spans="1:26" ht="15.75" customHeight="1">
      <c r="A79" s="96" t="s">
        <v>31</v>
      </c>
      <c r="B79" s="109" t="s">
        <v>155</v>
      </c>
      <c r="C79" s="48">
        <f>A79</f>
        <v>0</v>
      </c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51"/>
      <c r="V79" s="49"/>
      <c r="W79" s="49"/>
      <c r="X79" s="49"/>
      <c r="Y79" s="49"/>
      <c r="Z79" s="49"/>
    </row>
    <row r="80" spans="1:26" ht="15.75" customHeight="1">
      <c r="A80" s="107"/>
      <c r="B80" s="108"/>
      <c r="C80" s="48">
        <f>A80</f>
        <v>0</v>
      </c>
      <c r="D80" s="48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51"/>
      <c r="V80" s="49"/>
      <c r="W80" s="49"/>
      <c r="X80" s="49"/>
      <c r="Y80" s="49"/>
      <c r="Z80" s="49"/>
    </row>
    <row r="81" spans="1:26" ht="15.75" customHeight="1">
      <c r="A81" s="94" t="s">
        <v>156</v>
      </c>
      <c r="B81" s="95"/>
      <c r="C81" s="48">
        <f>A81</f>
        <v>0</v>
      </c>
      <c r="D81" s="48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51"/>
      <c r="V81" s="49"/>
      <c r="W81" s="49"/>
      <c r="X81" s="49"/>
      <c r="Y81" s="49"/>
      <c r="Z81" s="49"/>
    </row>
    <row r="82" spans="1:26" ht="15.75" customHeight="1">
      <c r="A82" s="96" t="s">
        <v>15</v>
      </c>
      <c r="B82" s="97" t="s">
        <v>128</v>
      </c>
      <c r="C82" s="48" t="str">
        <f>A82</f>
        <v>Tony Guerrieri</v>
      </c>
      <c r="D82" s="48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51"/>
      <c r="V82" s="49"/>
      <c r="W82" s="49"/>
      <c r="X82" s="49"/>
      <c r="Y82" s="49"/>
      <c r="Z82" s="49"/>
    </row>
    <row r="83" spans="1:26" ht="15.75" customHeight="1">
      <c r="A83" s="96" t="s">
        <v>132</v>
      </c>
      <c r="B83" s="97" t="s">
        <v>87</v>
      </c>
      <c r="C83" s="48">
        <f>A83</f>
        <v>0</v>
      </c>
      <c r="D83" s="48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51"/>
      <c r="V83" s="49"/>
      <c r="W83" s="49"/>
      <c r="X83" s="49"/>
      <c r="Y83" s="49"/>
      <c r="Z83" s="49"/>
    </row>
    <row r="84" spans="1:26" ht="15.75" customHeight="1">
      <c r="A84" s="96" t="s">
        <v>136</v>
      </c>
      <c r="B84" s="97" t="s">
        <v>95</v>
      </c>
      <c r="C84" s="48">
        <f>A84</f>
        <v>0</v>
      </c>
      <c r="D84" s="48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51"/>
      <c r="V84" s="49"/>
      <c r="W84" s="49"/>
      <c r="X84" s="49"/>
      <c r="Y84" s="49"/>
      <c r="Z84" s="49"/>
    </row>
    <row r="85" spans="1:26" ht="15.75" customHeight="1">
      <c r="A85" s="96" t="s">
        <v>140</v>
      </c>
      <c r="B85" s="97" t="s">
        <v>103</v>
      </c>
      <c r="C85" s="48">
        <f>A85</f>
        <v>0</v>
      </c>
      <c r="D85" s="48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51"/>
      <c r="V85" s="49"/>
      <c r="W85" s="49"/>
      <c r="X85" s="49"/>
      <c r="Y85" s="49"/>
      <c r="Z85" s="49"/>
    </row>
    <row r="86" spans="1:26" ht="15.75" customHeight="1">
      <c r="A86" s="96" t="s">
        <v>47</v>
      </c>
      <c r="B86" s="97" t="s">
        <v>144</v>
      </c>
      <c r="C86" s="48">
        <f>A86</f>
        <v>0</v>
      </c>
      <c r="D86" s="48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51"/>
      <c r="V86" s="49"/>
      <c r="W86" s="49"/>
      <c r="X86" s="49"/>
      <c r="Y86" s="49"/>
      <c r="Z86" s="49"/>
    </row>
    <row r="87" spans="1:26" ht="15.75" customHeight="1">
      <c r="A87" s="96" t="s">
        <v>31</v>
      </c>
      <c r="B87" s="97" t="s">
        <v>148</v>
      </c>
      <c r="C87" s="48">
        <f>A87</f>
        <v>0</v>
      </c>
      <c r="D87" s="48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51"/>
      <c r="V87" s="49"/>
      <c r="W87" s="49"/>
      <c r="X87" s="49"/>
      <c r="Y87" s="49"/>
      <c r="Z87" s="49"/>
    </row>
    <row r="88" spans="1:26" ht="15.75" customHeight="1">
      <c r="A88" s="96" t="s">
        <v>80</v>
      </c>
      <c r="B88" s="110" t="s">
        <v>155</v>
      </c>
      <c r="C88" s="48">
        <f>A88</f>
        <v>0</v>
      </c>
      <c r="D88" s="48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1"/>
      <c r="V88" s="49"/>
      <c r="W88" s="49"/>
      <c r="X88" s="49"/>
      <c r="Y88" s="49"/>
      <c r="Z88" s="49"/>
    </row>
    <row r="89" spans="1:26" ht="15.75" customHeight="1">
      <c r="A89" s="96" t="s">
        <v>91</v>
      </c>
      <c r="B89" s="109" t="s">
        <v>155</v>
      </c>
      <c r="C89" s="48">
        <f>A89</f>
        <v>0</v>
      </c>
      <c r="D89" s="48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51"/>
      <c r="V89" s="49"/>
      <c r="W89" s="49"/>
      <c r="X89" s="49"/>
      <c r="Y89" s="49"/>
      <c r="Z89" s="49"/>
    </row>
    <row r="90" spans="1:26" ht="15.75" customHeight="1">
      <c r="A90" s="96" t="s">
        <v>99</v>
      </c>
      <c r="B90" s="109" t="s">
        <v>155</v>
      </c>
      <c r="C90" s="48">
        <f>A90</f>
        <v>0</v>
      </c>
      <c r="D90" s="4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51"/>
      <c r="V90" s="49"/>
      <c r="W90" s="49"/>
      <c r="X90" s="49"/>
      <c r="Y90" s="49"/>
      <c r="Z90" s="49"/>
    </row>
    <row r="91" spans="1:26" ht="15.75" customHeight="1">
      <c r="A91" s="96" t="s">
        <v>107</v>
      </c>
      <c r="B91" s="109" t="s">
        <v>155</v>
      </c>
      <c r="C91" s="48">
        <f>A91</f>
        <v>0</v>
      </c>
      <c r="D91" s="48"/>
      <c r="E91" s="49"/>
      <c r="F91" s="58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51"/>
      <c r="V91" s="49"/>
      <c r="W91" s="49"/>
      <c r="X91" s="49"/>
      <c r="Y91" s="49"/>
      <c r="Z91" s="49"/>
    </row>
    <row r="92" spans="1:26" ht="15.75" customHeight="1">
      <c r="A92" s="96" t="s">
        <v>112</v>
      </c>
      <c r="B92" s="109" t="s">
        <v>155</v>
      </c>
      <c r="C92" s="48">
        <f>A92</f>
        <v>0</v>
      </c>
      <c r="D92" s="48"/>
      <c r="E92" s="49"/>
      <c r="F92" s="49"/>
      <c r="G92" s="58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51"/>
      <c r="V92" s="49"/>
      <c r="W92" s="49"/>
      <c r="X92" s="49"/>
      <c r="Y92" s="49"/>
      <c r="Z92" s="49"/>
    </row>
    <row r="93" spans="1:26" ht="15.75" customHeight="1">
      <c r="A93" s="96" t="s">
        <v>120</v>
      </c>
      <c r="B93" s="109" t="s">
        <v>155</v>
      </c>
      <c r="C93" s="48">
        <f>A93</f>
        <v>0</v>
      </c>
      <c r="D93" s="48"/>
      <c r="E93" s="49"/>
      <c r="F93" s="58"/>
      <c r="G93" s="49"/>
      <c r="H93" s="58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51"/>
      <c r="V93" s="49"/>
      <c r="W93" s="49"/>
      <c r="X93" s="49"/>
      <c r="Y93" s="49"/>
      <c r="Z93" s="49"/>
    </row>
    <row r="94" spans="1:26" ht="15.75" customHeight="1">
      <c r="A94" s="107"/>
      <c r="B94" s="108"/>
      <c r="C94" s="48">
        <f>A94</f>
        <v>0</v>
      </c>
      <c r="D94" s="48"/>
      <c r="E94" s="49"/>
      <c r="F94" s="58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51"/>
      <c r="V94" s="49"/>
      <c r="W94" s="49"/>
      <c r="X94" s="49"/>
      <c r="Y94" s="49"/>
      <c r="Z94" s="49"/>
    </row>
    <row r="95" spans="1:26" ht="15.75" customHeight="1">
      <c r="A95" s="94" t="s">
        <v>157</v>
      </c>
      <c r="B95" s="95"/>
      <c r="C95" s="48">
        <f>A95</f>
        <v>0</v>
      </c>
      <c r="D95" s="48"/>
      <c r="E95" s="49"/>
      <c r="F95" s="58"/>
      <c r="G95" s="58"/>
      <c r="H95" s="58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51"/>
      <c r="V95" s="49"/>
      <c r="W95" s="49"/>
      <c r="X95" s="49"/>
      <c r="Y95" s="49"/>
      <c r="Z95" s="49"/>
    </row>
    <row r="96" spans="1:26" ht="15.75" customHeight="1">
      <c r="A96" s="102" t="s">
        <v>80</v>
      </c>
      <c r="B96" s="103" t="s">
        <v>81</v>
      </c>
      <c r="C96" s="48">
        <f>A96</f>
        <v>0</v>
      </c>
      <c r="D96" s="48"/>
      <c r="E96" s="49"/>
      <c r="F96" s="58"/>
      <c r="G96" s="49"/>
      <c r="H96" s="58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51"/>
      <c r="V96" s="49"/>
      <c r="W96" s="49"/>
      <c r="X96" s="49"/>
      <c r="Y96" s="49"/>
      <c r="Z96" s="49"/>
    </row>
    <row r="97" spans="1:26" ht="15.75" customHeight="1">
      <c r="A97" s="96" t="s">
        <v>91</v>
      </c>
      <c r="B97" s="97" t="s">
        <v>16</v>
      </c>
      <c r="C97" s="48">
        <f>A97</f>
        <v>0</v>
      </c>
      <c r="D97" s="48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51"/>
      <c r="V97" s="49"/>
      <c r="W97" s="49"/>
      <c r="X97" s="49"/>
      <c r="Y97" s="49"/>
      <c r="Z97" s="49"/>
    </row>
    <row r="98" spans="1:26" ht="15.75" customHeight="1">
      <c r="A98" s="96" t="s">
        <v>99</v>
      </c>
      <c r="B98" s="97" t="s">
        <v>32</v>
      </c>
      <c r="C98" s="48">
        <f>A98</f>
        <v>0</v>
      </c>
      <c r="D98" s="48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51"/>
      <c r="V98" s="49"/>
      <c r="W98" s="49"/>
      <c r="X98" s="49"/>
      <c r="Y98" s="49"/>
      <c r="Z98" s="49"/>
    </row>
    <row r="99" spans="1:26" ht="15.75" customHeight="1">
      <c r="A99" s="96" t="s">
        <v>107</v>
      </c>
      <c r="B99" s="97" t="s">
        <v>48</v>
      </c>
      <c r="C99" s="48">
        <f>A99</f>
        <v>0</v>
      </c>
      <c r="D99" s="48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51"/>
      <c r="V99" s="49"/>
      <c r="W99" s="49"/>
      <c r="X99" s="49"/>
      <c r="Y99" s="49"/>
      <c r="Z99" s="49"/>
    </row>
    <row r="100" spans="1:26" ht="15.75" customHeight="1">
      <c r="A100" s="96" t="s">
        <v>112</v>
      </c>
      <c r="B100" s="97" t="s">
        <v>113</v>
      </c>
      <c r="C100" s="48">
        <f>A100</f>
        <v>0</v>
      </c>
      <c r="D100" s="48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51"/>
      <c r="V100" s="49"/>
      <c r="W100" s="49"/>
      <c r="X100" s="49"/>
      <c r="Y100" s="49"/>
      <c r="Z100" s="49"/>
    </row>
    <row r="101" spans="1:26" ht="15.75" customHeight="1">
      <c r="A101" s="96" t="s">
        <v>120</v>
      </c>
      <c r="B101" s="97" t="s">
        <v>121</v>
      </c>
      <c r="C101" s="48">
        <f>A101</f>
        <v>0</v>
      </c>
      <c r="D101" s="48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51"/>
      <c r="V101" s="49"/>
      <c r="W101" s="49"/>
      <c r="X101" s="49"/>
      <c r="Y101" s="49"/>
      <c r="Z101" s="49"/>
    </row>
    <row r="102" spans="1:26" ht="15.75" customHeight="1">
      <c r="A102" s="96" t="s">
        <v>7</v>
      </c>
      <c r="B102" s="110" t="s">
        <v>155</v>
      </c>
      <c r="C102" s="48">
        <f>A102</f>
        <v>0</v>
      </c>
      <c r="D102" s="48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51"/>
      <c r="V102" s="49"/>
      <c r="W102" s="49"/>
      <c r="X102" s="49"/>
      <c r="Y102" s="49"/>
      <c r="Z102" s="49"/>
    </row>
    <row r="103" spans="1:26" ht="15.75" customHeight="1">
      <c r="A103" s="96" t="s">
        <v>23</v>
      </c>
      <c r="B103" s="109" t="s">
        <v>155</v>
      </c>
      <c r="C103" s="48">
        <f>A103</f>
        <v>0</v>
      </c>
      <c r="D103" s="48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51"/>
      <c r="V103" s="49"/>
      <c r="W103" s="49"/>
      <c r="X103" s="49"/>
      <c r="Y103" s="49"/>
      <c r="Z103" s="49"/>
    </row>
    <row r="104" spans="1:26" ht="15.75" customHeight="1">
      <c r="A104" s="96" t="s">
        <v>39</v>
      </c>
      <c r="B104" s="109" t="s">
        <v>155</v>
      </c>
      <c r="C104" s="48">
        <f>A104</f>
        <v>0</v>
      </c>
      <c r="D104" s="48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51"/>
      <c r="V104" s="49"/>
      <c r="W104" s="49"/>
      <c r="X104" s="49"/>
      <c r="Y104" s="49"/>
      <c r="Z104" s="49"/>
    </row>
    <row r="105" spans="1:26" ht="15.75" customHeight="1">
      <c r="A105" s="96" t="s">
        <v>55</v>
      </c>
      <c r="B105" s="109" t="s">
        <v>155</v>
      </c>
      <c r="C105" s="48">
        <f>A105</f>
        <v>0</v>
      </c>
      <c r="D105" s="48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51"/>
      <c r="V105" s="49"/>
      <c r="W105" s="49"/>
      <c r="X105" s="49"/>
      <c r="Y105" s="49"/>
      <c r="Z105" s="49"/>
    </row>
    <row r="106" spans="1:26" ht="15.75" customHeight="1">
      <c r="A106" s="96" t="s">
        <v>63</v>
      </c>
      <c r="B106" s="109" t="s">
        <v>155</v>
      </c>
      <c r="C106" s="48">
        <f>A106</f>
        <v>0</v>
      </c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51"/>
      <c r="V106" s="49"/>
      <c r="W106" s="49"/>
      <c r="X106" s="49"/>
      <c r="Y106" s="49"/>
      <c r="Z106" s="49"/>
    </row>
    <row r="107" spans="1:26" ht="15.75" customHeight="1">
      <c r="A107" s="96" t="s">
        <v>71</v>
      </c>
      <c r="B107" s="109" t="s">
        <v>155</v>
      </c>
      <c r="C107" s="48">
        <f>A107</f>
        <v>0</v>
      </c>
      <c r="D107" s="48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51"/>
      <c r="V107" s="49"/>
      <c r="W107" s="49"/>
      <c r="X107" s="49"/>
      <c r="Y107" s="49"/>
      <c r="Z107" s="49"/>
    </row>
    <row r="108" spans="1:26" ht="15.75" customHeight="1">
      <c r="A108" s="107"/>
      <c r="B108" s="108"/>
      <c r="C108" s="48">
        <f>A108</f>
        <v>0</v>
      </c>
      <c r="D108" s="48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51"/>
      <c r="V108" s="49"/>
      <c r="W108" s="49"/>
      <c r="X108" s="49"/>
      <c r="Y108" s="49"/>
      <c r="Z108" s="49"/>
    </row>
    <row r="109" spans="1:26" ht="15.75" customHeight="1">
      <c r="A109" s="94" t="s">
        <v>158</v>
      </c>
      <c r="B109" s="95"/>
      <c r="C109" s="48">
        <f>A109</f>
        <v>0</v>
      </c>
      <c r="D109" s="48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51"/>
      <c r="V109" s="49"/>
      <c r="W109" s="49"/>
      <c r="X109" s="49"/>
      <c r="Y109" s="49"/>
      <c r="Z109" s="49"/>
    </row>
    <row r="110" spans="1:26" ht="15.75" customHeight="1">
      <c r="A110" s="96" t="s">
        <v>47</v>
      </c>
      <c r="B110" s="97" t="s">
        <v>32</v>
      </c>
      <c r="C110" s="48">
        <f>A110</f>
        <v>0</v>
      </c>
      <c r="D110" s="48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51"/>
      <c r="V110" s="49"/>
      <c r="W110" s="49"/>
      <c r="X110" s="49"/>
      <c r="Y110" s="49"/>
      <c r="Z110" s="49"/>
    </row>
    <row r="111" spans="1:26" ht="15.75" customHeight="1">
      <c r="A111" s="96" t="s">
        <v>132</v>
      </c>
      <c r="B111" s="97" t="s">
        <v>103</v>
      </c>
      <c r="C111" s="48">
        <f>A111</f>
        <v>0</v>
      </c>
      <c r="D111" s="48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51"/>
      <c r="V111" s="49"/>
      <c r="W111" s="49"/>
      <c r="X111" s="49"/>
      <c r="Y111" s="49"/>
      <c r="Z111" s="49"/>
    </row>
    <row r="112" spans="1:26" ht="15.75" customHeight="1">
      <c r="A112" s="96" t="s">
        <v>91</v>
      </c>
      <c r="B112" s="97" t="s">
        <v>48</v>
      </c>
      <c r="C112" s="48">
        <f>A112</f>
        <v>0</v>
      </c>
      <c r="D112" s="48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51"/>
      <c r="V112" s="49"/>
      <c r="W112" s="49"/>
      <c r="X112" s="49"/>
      <c r="Y112" s="49"/>
      <c r="Z112" s="49"/>
    </row>
    <row r="113" spans="1:26" ht="15.75" customHeight="1">
      <c r="A113" s="96" t="s">
        <v>23</v>
      </c>
      <c r="B113" s="97" t="s">
        <v>56</v>
      </c>
      <c r="C113" s="48">
        <f>A113</f>
        <v>0</v>
      </c>
      <c r="D113" s="48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51"/>
      <c r="V113" s="49"/>
      <c r="W113" s="49"/>
      <c r="X113" s="49"/>
      <c r="Y113" s="49"/>
      <c r="Z113" s="49"/>
    </row>
    <row r="114" spans="1:26" ht="15.75" customHeight="1">
      <c r="A114" s="102" t="s">
        <v>39</v>
      </c>
      <c r="B114" s="103" t="s">
        <v>144</v>
      </c>
      <c r="C114" s="48">
        <f>A114</f>
        <v>0</v>
      </c>
      <c r="D114" s="48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51"/>
      <c r="V114" s="49"/>
      <c r="W114" s="49"/>
      <c r="X114" s="49"/>
      <c r="Y114" s="49"/>
      <c r="Z114" s="49"/>
    </row>
    <row r="115" spans="1:26" ht="15.75" customHeight="1">
      <c r="A115" s="96" t="s">
        <v>99</v>
      </c>
      <c r="B115" s="97" t="s">
        <v>64</v>
      </c>
      <c r="C115" s="48">
        <f>A115</f>
        <v>0</v>
      </c>
      <c r="D115" s="48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51"/>
      <c r="V115" s="49"/>
      <c r="W115" s="49"/>
      <c r="X115" s="49"/>
      <c r="Y115" s="49"/>
      <c r="Z115" s="49"/>
    </row>
    <row r="116" spans="1:26" ht="15.75" customHeight="1">
      <c r="A116" s="96" t="s">
        <v>15</v>
      </c>
      <c r="B116" s="97" t="s">
        <v>148</v>
      </c>
      <c r="C116" s="48">
        <f>A116</f>
        <v>0</v>
      </c>
      <c r="D116" s="48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51"/>
      <c r="V116" s="49"/>
      <c r="W116" s="49"/>
      <c r="X116" s="49"/>
      <c r="Y116" s="49"/>
      <c r="Z116" s="49"/>
    </row>
    <row r="117" spans="1:26" ht="15.75" customHeight="1">
      <c r="A117" s="96" t="s">
        <v>7</v>
      </c>
      <c r="B117" s="97" t="s">
        <v>121</v>
      </c>
      <c r="C117" s="48">
        <f>A117</f>
        <v>0</v>
      </c>
      <c r="D117" s="48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51"/>
      <c r="V117" s="49"/>
      <c r="W117" s="49"/>
      <c r="X117" s="49"/>
      <c r="Y117" s="49"/>
      <c r="Z117" s="49"/>
    </row>
    <row r="118" spans="1:26" ht="15.75" customHeight="1">
      <c r="A118" s="96" t="s">
        <v>80</v>
      </c>
      <c r="B118" s="97" t="s">
        <v>72</v>
      </c>
      <c r="C118" s="48">
        <f>A118</f>
        <v>0</v>
      </c>
      <c r="D118" s="48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51"/>
      <c r="V118" s="49"/>
      <c r="W118" s="49"/>
      <c r="X118" s="49"/>
      <c r="Y118" s="49"/>
      <c r="Z118" s="49"/>
    </row>
    <row r="119" spans="1:26" ht="15.75" customHeight="1">
      <c r="A119" s="107"/>
      <c r="B119" s="108"/>
      <c r="C119" s="48">
        <f>A119</f>
        <v>0</v>
      </c>
      <c r="D119" s="48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51"/>
      <c r="V119" s="49"/>
      <c r="W119" s="49"/>
      <c r="X119" s="49"/>
      <c r="Y119" s="49"/>
      <c r="Z119" s="49"/>
    </row>
    <row r="120" spans="1:26" ht="15.75" customHeight="1">
      <c r="A120" s="94" t="s">
        <v>160</v>
      </c>
      <c r="B120" s="95"/>
      <c r="C120" s="48">
        <f>A120</f>
        <v>0</v>
      </c>
      <c r="D120" s="48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51"/>
      <c r="V120" s="49"/>
      <c r="W120" s="49"/>
      <c r="X120" s="49"/>
      <c r="Y120" s="49"/>
      <c r="Z120" s="49"/>
    </row>
    <row r="121" spans="1:26" ht="15.75" customHeight="1">
      <c r="A121" s="96" t="s">
        <v>112</v>
      </c>
      <c r="B121" s="97" t="s">
        <v>128</v>
      </c>
      <c r="C121" s="48" t="str">
        <f>A121</f>
        <v>Silver Fox</v>
      </c>
      <c r="D121" s="48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51"/>
      <c r="V121" s="49"/>
      <c r="W121" s="49"/>
      <c r="X121" s="49"/>
      <c r="Y121" s="49"/>
      <c r="Z121" s="49"/>
    </row>
    <row r="122" spans="1:26" ht="15.75" customHeight="1">
      <c r="A122" s="96" t="s">
        <v>107</v>
      </c>
      <c r="B122" s="97" t="s">
        <v>81</v>
      </c>
      <c r="C122" s="48">
        <f>A122</f>
        <v>0</v>
      </c>
      <c r="D122" s="48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51"/>
      <c r="V122" s="49"/>
      <c r="W122" s="49"/>
      <c r="X122" s="49"/>
      <c r="Y122" s="49"/>
      <c r="Z122" s="49"/>
    </row>
    <row r="123" spans="1:26" ht="15.75" customHeight="1">
      <c r="A123" s="96" t="s">
        <v>31</v>
      </c>
      <c r="B123" s="97" t="s">
        <v>8</v>
      </c>
      <c r="C123" s="48">
        <f>A123</f>
        <v>0</v>
      </c>
      <c r="D123" s="48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51"/>
      <c r="V123" s="49"/>
      <c r="W123" s="49"/>
      <c r="X123" s="49"/>
      <c r="Y123" s="49"/>
      <c r="Z123" s="49"/>
    </row>
    <row r="124" spans="1:26" ht="15.75" customHeight="1">
      <c r="A124" s="102" t="s">
        <v>71</v>
      </c>
      <c r="B124" s="103" t="s">
        <v>87</v>
      </c>
      <c r="C124" s="48">
        <f>A124</f>
        <v>0</v>
      </c>
      <c r="D124" s="48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51"/>
      <c r="V124" s="49"/>
      <c r="W124" s="49"/>
      <c r="X124" s="49"/>
      <c r="Y124" s="49"/>
      <c r="Z124" s="49"/>
    </row>
    <row r="125" spans="1:26" ht="15.75" customHeight="1">
      <c r="A125" s="96" t="s">
        <v>120</v>
      </c>
      <c r="B125" s="97" t="s">
        <v>16</v>
      </c>
      <c r="C125" s="48">
        <f>A125</f>
        <v>0</v>
      </c>
      <c r="D125" s="48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51"/>
      <c r="V125" s="49"/>
      <c r="W125" s="49"/>
      <c r="X125" s="49"/>
      <c r="Y125" s="49"/>
      <c r="Z125" s="49"/>
    </row>
    <row r="126" spans="1:26" ht="15.75" customHeight="1">
      <c r="A126" s="96" t="s">
        <v>63</v>
      </c>
      <c r="B126" s="97" t="s">
        <v>24</v>
      </c>
      <c r="C126" s="48">
        <f>A126</f>
        <v>0</v>
      </c>
      <c r="D126" s="48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51"/>
      <c r="V126" s="49"/>
      <c r="W126" s="49"/>
      <c r="X126" s="49"/>
      <c r="Y126" s="49"/>
      <c r="Z126" s="49"/>
    </row>
    <row r="127" spans="1:26" ht="15.75" customHeight="1">
      <c r="A127" s="96" t="s">
        <v>55</v>
      </c>
      <c r="B127" s="97" t="s">
        <v>95</v>
      </c>
      <c r="C127" s="48">
        <f>A127</f>
        <v>0</v>
      </c>
      <c r="D127" s="48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51"/>
      <c r="V127" s="49"/>
      <c r="W127" s="49"/>
      <c r="X127" s="49"/>
      <c r="Y127" s="49"/>
      <c r="Z127" s="49"/>
    </row>
    <row r="128" spans="1:26" ht="15.75" customHeight="1">
      <c r="A128" s="96" t="s">
        <v>47</v>
      </c>
      <c r="B128" s="97" t="s">
        <v>40</v>
      </c>
      <c r="C128" s="48">
        <f>A128</f>
        <v>0</v>
      </c>
      <c r="D128" s="48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51"/>
      <c r="V128" s="49"/>
      <c r="W128" s="49"/>
      <c r="X128" s="49"/>
      <c r="Y128" s="49"/>
      <c r="Z128" s="49"/>
    </row>
    <row r="129" spans="1:26" ht="15.75" customHeight="1">
      <c r="A129" s="96" t="s">
        <v>136</v>
      </c>
      <c r="B129" s="97" t="s">
        <v>48</v>
      </c>
      <c r="C129" s="48">
        <f>A129</f>
        <v>0</v>
      </c>
      <c r="D129" s="48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51"/>
      <c r="V129" s="49"/>
      <c r="W129" s="49"/>
      <c r="X129" s="49"/>
      <c r="Y129" s="49"/>
      <c r="Z129" s="49"/>
    </row>
    <row r="130" spans="1:26" ht="15.75" customHeight="1">
      <c r="A130" s="100"/>
      <c r="B130" s="101"/>
      <c r="C130" s="48">
        <f>A130</f>
        <v>0</v>
      </c>
      <c r="D130" s="48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51"/>
      <c r="V130" s="49"/>
      <c r="W130" s="49"/>
      <c r="X130" s="49"/>
      <c r="Y130" s="49"/>
      <c r="Z130" s="49"/>
    </row>
    <row r="131" spans="1:26" ht="15.75" customHeight="1">
      <c r="A131" s="94" t="s">
        <v>161</v>
      </c>
      <c r="B131" s="95"/>
      <c r="C131" s="48">
        <f>A131</f>
        <v>0</v>
      </c>
      <c r="D131" s="48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51"/>
      <c r="V131" s="49"/>
      <c r="W131" s="49"/>
      <c r="X131" s="49"/>
      <c r="Y131" s="49"/>
      <c r="Z131" s="49"/>
    </row>
    <row r="132" spans="1:26" ht="15.75" customHeight="1">
      <c r="A132" s="96" t="s">
        <v>91</v>
      </c>
      <c r="B132" s="97" t="s">
        <v>128</v>
      </c>
      <c r="C132" s="48" t="str">
        <f>A132</f>
        <v>Matt Bodenheimer</v>
      </c>
      <c r="D132" s="48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51"/>
      <c r="V132" s="49"/>
      <c r="W132" s="49"/>
      <c r="X132" s="49"/>
      <c r="Y132" s="49"/>
      <c r="Z132" s="49"/>
    </row>
    <row r="133" spans="1:26" ht="15.75" customHeight="1">
      <c r="A133" s="96" t="s">
        <v>39</v>
      </c>
      <c r="B133" s="97" t="s">
        <v>81</v>
      </c>
      <c r="C133" s="48">
        <f>A133</f>
        <v>0</v>
      </c>
      <c r="D133" s="48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51"/>
      <c r="V133" s="49"/>
      <c r="W133" s="49"/>
      <c r="X133" s="49"/>
      <c r="Y133" s="49"/>
      <c r="Z133" s="49"/>
    </row>
    <row r="134" spans="1:26" ht="15.75" customHeight="1">
      <c r="A134" s="96" t="s">
        <v>136</v>
      </c>
      <c r="B134" s="97" t="s">
        <v>87</v>
      </c>
      <c r="C134" s="48">
        <f>A134</f>
        <v>0</v>
      </c>
      <c r="D134" s="48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51"/>
      <c r="V134" s="49"/>
      <c r="W134" s="49"/>
      <c r="X134" s="49"/>
      <c r="Y134" s="49"/>
      <c r="Z134" s="49"/>
    </row>
    <row r="135" spans="1:26" ht="15.75" customHeight="1">
      <c r="A135" s="96" t="s">
        <v>99</v>
      </c>
      <c r="B135" s="97" t="s">
        <v>16</v>
      </c>
      <c r="C135" s="48">
        <f>A135</f>
        <v>0</v>
      </c>
      <c r="D135" s="48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51"/>
      <c r="V135" s="49"/>
      <c r="W135" s="49"/>
      <c r="X135" s="49"/>
      <c r="Y135" s="49"/>
      <c r="Z135" s="49"/>
    </row>
    <row r="136" spans="1:26" ht="15.75" customHeight="1">
      <c r="A136" s="96" t="s">
        <v>31</v>
      </c>
      <c r="B136" s="97" t="s">
        <v>103</v>
      </c>
      <c r="C136" s="48">
        <f>A136</f>
        <v>0</v>
      </c>
      <c r="D136" s="48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51"/>
      <c r="V136" s="49"/>
      <c r="W136" s="49"/>
      <c r="X136" s="49"/>
      <c r="Y136" s="49"/>
      <c r="Z136" s="49"/>
    </row>
    <row r="137" spans="1:26" ht="15.75" customHeight="1">
      <c r="A137" s="96" t="s">
        <v>120</v>
      </c>
      <c r="B137" s="97" t="s">
        <v>144</v>
      </c>
      <c r="C137" s="48">
        <f>A137</f>
        <v>0</v>
      </c>
      <c r="D137" s="48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51"/>
      <c r="V137" s="49"/>
      <c r="W137" s="49"/>
      <c r="X137" s="49"/>
      <c r="Y137" s="49"/>
      <c r="Z137" s="49"/>
    </row>
    <row r="138" spans="1:26" ht="15.75" customHeight="1">
      <c r="A138" s="96" t="s">
        <v>107</v>
      </c>
      <c r="B138" s="97" t="s">
        <v>113</v>
      </c>
      <c r="C138" s="48">
        <f>A138</f>
        <v>0</v>
      </c>
      <c r="D138" s="48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51"/>
      <c r="V138" s="49"/>
      <c r="W138" s="49"/>
      <c r="X138" s="49"/>
      <c r="Y138" s="49"/>
      <c r="Z138" s="49"/>
    </row>
    <row r="139" spans="1:26" ht="15.75" customHeight="1">
      <c r="A139" s="96" t="s">
        <v>80</v>
      </c>
      <c r="B139" s="97" t="s">
        <v>64</v>
      </c>
      <c r="C139" s="48">
        <f>A139</f>
        <v>0</v>
      </c>
      <c r="D139" s="48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51"/>
      <c r="V139" s="49"/>
      <c r="W139" s="49"/>
      <c r="X139" s="49"/>
      <c r="Y139" s="49"/>
      <c r="Z139" s="49"/>
    </row>
    <row r="140" spans="1:26" ht="15.75" customHeight="1">
      <c r="A140" s="96" t="s">
        <v>140</v>
      </c>
      <c r="B140" s="97" t="s">
        <v>148</v>
      </c>
      <c r="C140" s="48">
        <f>A140</f>
        <v>0</v>
      </c>
      <c r="D140" s="48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51"/>
      <c r="V140" s="49"/>
      <c r="W140" s="49"/>
      <c r="X140" s="49"/>
      <c r="Y140" s="49"/>
      <c r="Z140" s="49"/>
    </row>
    <row r="141" spans="1:26" ht="15.75" customHeight="1">
      <c r="A141" s="100"/>
      <c r="B141" s="101"/>
      <c r="C141" s="48">
        <f>A141</f>
        <v>0</v>
      </c>
      <c r="D141" s="48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51"/>
      <c r="V141" s="49"/>
      <c r="W141" s="49"/>
      <c r="X141" s="49"/>
      <c r="Y141" s="49"/>
      <c r="Z141" s="49"/>
    </row>
    <row r="142" spans="1:26" ht="15.75" customHeight="1">
      <c r="A142" s="94" t="s">
        <v>162</v>
      </c>
      <c r="B142" s="95"/>
      <c r="C142" s="48">
        <f>A142</f>
        <v>0</v>
      </c>
      <c r="D142" s="48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1"/>
      <c r="V142" s="49"/>
      <c r="W142" s="49"/>
      <c r="X142" s="49"/>
      <c r="Y142" s="49"/>
      <c r="Z142" s="49"/>
    </row>
    <row r="143" spans="1:26" ht="15.75" customHeight="1">
      <c r="A143" s="96" t="s">
        <v>39</v>
      </c>
      <c r="B143" s="97" t="s">
        <v>8</v>
      </c>
      <c r="C143" s="48">
        <f>A143</f>
        <v>0</v>
      </c>
      <c r="D143" s="48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1"/>
      <c r="V143" s="49"/>
      <c r="W143" s="49"/>
      <c r="X143" s="49"/>
      <c r="Y143" s="49"/>
      <c r="Z143" s="49"/>
    </row>
    <row r="144" spans="1:26" ht="15.75" customHeight="1">
      <c r="A144" s="96" t="s">
        <v>140</v>
      </c>
      <c r="B144" s="97" t="s">
        <v>16</v>
      </c>
      <c r="C144" s="48">
        <f>A144</f>
        <v>0</v>
      </c>
      <c r="D144" s="48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1"/>
      <c r="V144" s="49"/>
      <c r="W144" s="49"/>
      <c r="X144" s="49"/>
      <c r="Y144" s="49"/>
      <c r="Z144" s="49"/>
    </row>
    <row r="145" spans="1:26" ht="15.75" customHeight="1">
      <c r="A145" s="96" t="s">
        <v>136</v>
      </c>
      <c r="B145" s="97" t="s">
        <v>24</v>
      </c>
      <c r="C145" s="48">
        <f>A145</f>
        <v>0</v>
      </c>
      <c r="D145" s="48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1"/>
      <c r="V145" s="49"/>
      <c r="W145" s="49"/>
      <c r="X145" s="49"/>
      <c r="Y145" s="49"/>
      <c r="Z145" s="49"/>
    </row>
    <row r="146" spans="1:26" ht="15.75" customHeight="1">
      <c r="A146" s="96" t="s">
        <v>23</v>
      </c>
      <c r="B146" s="97" t="s">
        <v>40</v>
      </c>
      <c r="C146" s="48">
        <f>A146</f>
        <v>0</v>
      </c>
      <c r="D146" s="48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1"/>
      <c r="V146" s="49"/>
      <c r="W146" s="49"/>
      <c r="X146" s="49"/>
      <c r="Y146" s="49"/>
      <c r="Z146" s="49"/>
    </row>
    <row r="147" spans="1:26" ht="15.75" customHeight="1">
      <c r="A147" s="96" t="s">
        <v>7</v>
      </c>
      <c r="B147" s="97" t="s">
        <v>144</v>
      </c>
      <c r="C147" s="48">
        <f>A147</f>
        <v>0</v>
      </c>
      <c r="D147" s="48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1"/>
      <c r="V147" s="49"/>
      <c r="W147" s="49"/>
      <c r="X147" s="49"/>
      <c r="Y147" s="49"/>
      <c r="Z147" s="49"/>
    </row>
    <row r="148" spans="1:26" ht="15.75" customHeight="1">
      <c r="A148" s="96" t="s">
        <v>15</v>
      </c>
      <c r="B148" s="97" t="s">
        <v>113</v>
      </c>
      <c r="C148" s="48">
        <f>A148</f>
        <v>0</v>
      </c>
      <c r="D148" s="48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1"/>
      <c r="V148" s="49"/>
      <c r="W148" s="49"/>
      <c r="X148" s="49"/>
      <c r="Y148" s="49"/>
      <c r="Z148" s="49"/>
    </row>
    <row r="149" spans="1:26" ht="15.75" customHeight="1">
      <c r="A149" s="96" t="s">
        <v>71</v>
      </c>
      <c r="B149" s="97" t="s">
        <v>64</v>
      </c>
      <c r="C149" s="48">
        <f>A149</f>
        <v>0</v>
      </c>
      <c r="D149" s="48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1"/>
      <c r="V149" s="49"/>
      <c r="W149" s="49"/>
      <c r="X149" s="49"/>
      <c r="Y149" s="49"/>
      <c r="Z149" s="49"/>
    </row>
    <row r="150" spans="1:26" ht="15.75" customHeight="1">
      <c r="A150" s="96" t="s">
        <v>107</v>
      </c>
      <c r="B150" s="97" t="s">
        <v>121</v>
      </c>
      <c r="C150" s="48">
        <f>A150</f>
        <v>0</v>
      </c>
      <c r="D150" s="48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1"/>
      <c r="V150" s="49"/>
      <c r="W150" s="49"/>
      <c r="X150" s="49"/>
      <c r="Y150" s="49"/>
      <c r="Z150" s="49"/>
    </row>
    <row r="151" spans="1:26" ht="15.75" customHeight="1">
      <c r="A151" s="96" t="s">
        <v>55</v>
      </c>
      <c r="B151" s="97" t="s">
        <v>72</v>
      </c>
      <c r="C151" s="48">
        <f>A151</f>
        <v>0</v>
      </c>
      <c r="D151" s="48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1"/>
      <c r="V151" s="49"/>
      <c r="W151" s="49"/>
      <c r="X151" s="49"/>
      <c r="Y151" s="49"/>
      <c r="Z151" s="49"/>
    </row>
    <row r="152" spans="1:26" ht="15.75" customHeight="1">
      <c r="A152" s="100"/>
      <c r="B152" s="101"/>
      <c r="C152" s="48">
        <f>A152</f>
        <v>0</v>
      </c>
      <c r="D152" s="48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1"/>
      <c r="V152" s="49"/>
      <c r="W152" s="49"/>
      <c r="X152" s="49"/>
      <c r="Y152" s="49"/>
      <c r="Z152" s="49"/>
    </row>
    <row r="153" spans="1:26" ht="15.75" customHeight="1">
      <c r="A153" s="94" t="s">
        <v>163</v>
      </c>
      <c r="B153" s="95"/>
      <c r="C153" s="48">
        <f>A153</f>
        <v>0</v>
      </c>
      <c r="D153" s="48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1"/>
      <c r="V153" s="49"/>
      <c r="W153" s="49"/>
      <c r="X153" s="49"/>
      <c r="Y153" s="49"/>
      <c r="Z153" s="49"/>
    </row>
    <row r="154" spans="1:26" ht="15.75" customHeight="1">
      <c r="A154" s="96" t="s">
        <v>80</v>
      </c>
      <c r="B154" s="97" t="s">
        <v>87</v>
      </c>
      <c r="C154" s="48">
        <f>A154</f>
        <v>0</v>
      </c>
      <c r="D154" s="48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1"/>
      <c r="V154" s="49"/>
      <c r="W154" s="49"/>
      <c r="X154" s="49"/>
      <c r="Y154" s="49"/>
      <c r="Z154" s="49"/>
    </row>
    <row r="155" spans="1:26" ht="15.75" customHeight="1">
      <c r="A155" s="96" t="s">
        <v>7</v>
      </c>
      <c r="B155" s="97" t="s">
        <v>16</v>
      </c>
      <c r="C155" s="48">
        <f>A155</f>
        <v>0</v>
      </c>
      <c r="D155" s="48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1"/>
      <c r="V155" s="49"/>
      <c r="W155" s="49"/>
      <c r="X155" s="49"/>
      <c r="Y155" s="49"/>
      <c r="Z155" s="49"/>
    </row>
    <row r="156" spans="1:26" ht="15.75" customHeight="1">
      <c r="A156" s="96" t="s">
        <v>15</v>
      </c>
      <c r="B156" s="97" t="s">
        <v>24</v>
      </c>
      <c r="C156" s="48">
        <f>A156</f>
        <v>0</v>
      </c>
      <c r="D156" s="48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1"/>
      <c r="V156" s="49"/>
      <c r="W156" s="49"/>
      <c r="X156" s="49"/>
      <c r="Y156" s="49"/>
      <c r="Z156" s="49"/>
    </row>
    <row r="157" spans="1:26" ht="15.75" customHeight="1">
      <c r="A157" s="96" t="s">
        <v>47</v>
      </c>
      <c r="B157" s="97" t="s">
        <v>103</v>
      </c>
      <c r="C157" s="48">
        <f>A157</f>
        <v>0</v>
      </c>
      <c r="D157" s="48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1"/>
      <c r="V157" s="49"/>
      <c r="W157" s="49"/>
      <c r="X157" s="49"/>
      <c r="Y157" s="49"/>
      <c r="Z157" s="49"/>
    </row>
    <row r="158" spans="1:26" ht="15.75" customHeight="1">
      <c r="A158" s="96" t="s">
        <v>112</v>
      </c>
      <c r="B158" s="97" t="s">
        <v>48</v>
      </c>
      <c r="C158" s="48">
        <f>A158</f>
        <v>0</v>
      </c>
      <c r="D158" s="48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1"/>
      <c r="V158" s="49"/>
      <c r="W158" s="49"/>
      <c r="X158" s="49"/>
      <c r="Y158" s="49"/>
      <c r="Z158" s="49"/>
    </row>
    <row r="159" spans="1:26" ht="15.75" customHeight="1">
      <c r="A159" s="96" t="s">
        <v>63</v>
      </c>
      <c r="B159" s="97" t="s">
        <v>56</v>
      </c>
      <c r="C159" s="48">
        <f>A159</f>
        <v>0</v>
      </c>
      <c r="D159" s="48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1"/>
      <c r="V159" s="49"/>
      <c r="W159" s="49"/>
      <c r="X159" s="49"/>
      <c r="Y159" s="49"/>
      <c r="Z159" s="49"/>
    </row>
    <row r="160" spans="1:26" ht="15.75" customHeight="1">
      <c r="A160" s="96" t="s">
        <v>99</v>
      </c>
      <c r="B160" s="97" t="s">
        <v>148</v>
      </c>
      <c r="C160" s="48">
        <f>A160</f>
        <v>0</v>
      </c>
      <c r="D160" s="48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1"/>
      <c r="V160" s="49"/>
      <c r="W160" s="49"/>
      <c r="X160" s="49"/>
      <c r="Y160" s="49"/>
      <c r="Z160" s="49"/>
    </row>
    <row r="161" spans="1:26" ht="15.75" customHeight="1">
      <c r="A161" s="96" t="s">
        <v>39</v>
      </c>
      <c r="B161" s="97" t="s">
        <v>121</v>
      </c>
      <c r="C161" s="48">
        <f>A161</f>
        <v>0</v>
      </c>
      <c r="D161" s="48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1"/>
      <c r="V161" s="49"/>
      <c r="W161" s="49"/>
      <c r="X161" s="49"/>
      <c r="Y161" s="49"/>
      <c r="Z161" s="49"/>
    </row>
    <row r="162" spans="1:26" ht="15.75" customHeight="1">
      <c r="A162" s="96" t="s">
        <v>136</v>
      </c>
      <c r="B162" s="97" t="s">
        <v>72</v>
      </c>
      <c r="C162" s="48">
        <f>A162</f>
        <v>0</v>
      </c>
      <c r="D162" s="48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1"/>
      <c r="V162" s="49"/>
      <c r="W162" s="49"/>
      <c r="X162" s="49"/>
      <c r="Y162" s="49"/>
      <c r="Z162" s="49"/>
    </row>
    <row r="163" spans="1:26" ht="15.75" customHeight="1">
      <c r="A163" s="100"/>
      <c r="B163" s="101"/>
      <c r="C163" s="48">
        <f>A163</f>
        <v>0</v>
      </c>
      <c r="D163" s="48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1"/>
      <c r="V163" s="49"/>
      <c r="W163" s="49"/>
      <c r="X163" s="49"/>
      <c r="Y163" s="49"/>
      <c r="Z163" s="49"/>
    </row>
    <row r="164" spans="1:26" ht="15.75" customHeight="1">
      <c r="A164" s="94" t="s">
        <v>164</v>
      </c>
      <c r="B164" s="95"/>
      <c r="C164" s="48">
        <f>A164</f>
        <v>0</v>
      </c>
      <c r="D164" s="48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51"/>
      <c r="V164" s="49"/>
      <c r="W164" s="49"/>
      <c r="X164" s="49"/>
      <c r="Y164" s="49"/>
      <c r="Z164" s="49"/>
    </row>
    <row r="165" spans="1:26" ht="15.75" customHeight="1">
      <c r="A165" s="96" t="s">
        <v>39</v>
      </c>
      <c r="B165" s="97" t="s">
        <v>128</v>
      </c>
      <c r="C165" s="48" t="str">
        <f>A165</f>
        <v>Steve Wloch</v>
      </c>
      <c r="D165" s="48"/>
      <c r="E165" s="58"/>
      <c r="F165" s="58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1"/>
      <c r="V165" s="49"/>
      <c r="W165" s="49"/>
      <c r="X165" s="49"/>
      <c r="Y165" s="49"/>
      <c r="Z165" s="49"/>
    </row>
    <row r="166" spans="1:26" ht="15.75" customHeight="1">
      <c r="A166" s="96" t="s">
        <v>15</v>
      </c>
      <c r="B166" s="97" t="s">
        <v>8</v>
      </c>
      <c r="C166" s="48">
        <f>A166</f>
        <v>0</v>
      </c>
      <c r="D166" s="48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1"/>
      <c r="V166" s="49"/>
      <c r="W166" s="49"/>
      <c r="X166" s="49"/>
      <c r="Y166" s="49"/>
      <c r="Z166" s="49"/>
    </row>
    <row r="167" spans="1:26" ht="15.75" customHeight="1">
      <c r="A167" s="96" t="s">
        <v>63</v>
      </c>
      <c r="B167" s="97" t="s">
        <v>87</v>
      </c>
      <c r="C167" s="48">
        <f>A167</f>
        <v>0</v>
      </c>
      <c r="D167" s="48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51"/>
      <c r="V167" s="49"/>
      <c r="W167" s="49"/>
      <c r="X167" s="49"/>
      <c r="Y167" s="49"/>
      <c r="Z167" s="49"/>
    </row>
    <row r="168" spans="1:26" ht="15.75" customHeight="1">
      <c r="A168" s="96" t="s">
        <v>132</v>
      </c>
      <c r="B168" s="97" t="s">
        <v>24</v>
      </c>
      <c r="C168" s="48">
        <f>A168</f>
        <v>0</v>
      </c>
      <c r="D168" s="48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51"/>
      <c r="V168" s="49"/>
      <c r="W168" s="49"/>
      <c r="X168" s="49"/>
      <c r="Y168" s="49"/>
      <c r="Z168" s="49"/>
    </row>
    <row r="169" spans="1:26" ht="15.75" customHeight="1">
      <c r="A169" s="96" t="s">
        <v>136</v>
      </c>
      <c r="B169" s="97" t="s">
        <v>40</v>
      </c>
      <c r="C169" s="48">
        <f>A169</f>
        <v>0</v>
      </c>
      <c r="D169" s="48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51"/>
      <c r="V169" s="49"/>
      <c r="W169" s="49"/>
      <c r="X169" s="49"/>
      <c r="Y169" s="49"/>
      <c r="Z169" s="49"/>
    </row>
    <row r="170" spans="1:26" ht="15.75" customHeight="1">
      <c r="A170" s="96" t="s">
        <v>140</v>
      </c>
      <c r="B170" s="97" t="s">
        <v>56</v>
      </c>
      <c r="C170" s="48">
        <f>A170</f>
        <v>0</v>
      </c>
      <c r="D170" s="48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51"/>
      <c r="V170" s="49"/>
      <c r="W170" s="49"/>
      <c r="X170" s="49"/>
      <c r="Y170" s="49"/>
      <c r="Z170" s="49"/>
    </row>
    <row r="171" spans="1:26" ht="15.75" customHeight="1">
      <c r="A171" s="96" t="s">
        <v>47</v>
      </c>
      <c r="B171" s="97" t="s">
        <v>64</v>
      </c>
      <c r="C171" s="48">
        <f>A171</f>
        <v>0</v>
      </c>
      <c r="D171" s="48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51"/>
      <c r="V171" s="49"/>
      <c r="W171" s="49"/>
      <c r="X171" s="49"/>
      <c r="Y171" s="49"/>
      <c r="Z171" s="49"/>
    </row>
    <row r="172" spans="1:26" ht="15.75" customHeight="1">
      <c r="A172" s="96" t="s">
        <v>55</v>
      </c>
      <c r="B172" s="97" t="s">
        <v>148</v>
      </c>
      <c r="C172" s="48">
        <f>A172</f>
        <v>0</v>
      </c>
      <c r="D172" s="48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51"/>
      <c r="V172" s="49"/>
      <c r="W172" s="49"/>
      <c r="X172" s="49"/>
      <c r="Y172" s="49"/>
      <c r="Z172" s="49"/>
    </row>
    <row r="173" spans="1:26" ht="15.75" customHeight="1">
      <c r="A173" s="96" t="s">
        <v>31</v>
      </c>
      <c r="B173" s="97" t="s">
        <v>72</v>
      </c>
      <c r="C173" s="48">
        <f>A173</f>
        <v>0</v>
      </c>
      <c r="D173" s="48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51"/>
      <c r="V173" s="49"/>
      <c r="W173" s="49"/>
      <c r="X173" s="49"/>
      <c r="Y173" s="49"/>
      <c r="Z173" s="49"/>
    </row>
    <row r="174" spans="1:26" ht="15.75" customHeight="1">
      <c r="A174" s="100"/>
      <c r="B174" s="101"/>
      <c r="C174" s="48">
        <f>A174</f>
        <v>0</v>
      </c>
      <c r="D174" s="48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51"/>
      <c r="V174" s="49"/>
      <c r="W174" s="49"/>
      <c r="X174" s="49"/>
      <c r="Y174" s="49"/>
      <c r="Z174" s="49"/>
    </row>
    <row r="175" spans="1:26" ht="15.75" customHeight="1">
      <c r="A175" s="94" t="s">
        <v>165</v>
      </c>
      <c r="B175" s="95"/>
      <c r="C175" s="48">
        <f>A175</f>
        <v>0</v>
      </c>
      <c r="D175" s="48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51"/>
      <c r="V175" s="49"/>
      <c r="W175" s="49"/>
      <c r="X175" s="49"/>
      <c r="Y175" s="49"/>
      <c r="Z175" s="49"/>
    </row>
    <row r="176" spans="1:26" ht="15.75" customHeight="1">
      <c r="A176" s="96" t="s">
        <v>80</v>
      </c>
      <c r="B176" s="97" t="s">
        <v>128</v>
      </c>
      <c r="C176" s="48" t="str">
        <f>A176</f>
        <v>Mike Petrasek</v>
      </c>
      <c r="D176" s="48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51"/>
      <c r="V176" s="49"/>
      <c r="W176" s="49"/>
      <c r="X176" s="49"/>
      <c r="Y176" s="49"/>
      <c r="Z176" s="49"/>
    </row>
    <row r="177" spans="1:26" ht="15.75" customHeight="1">
      <c r="A177" s="96" t="s">
        <v>136</v>
      </c>
      <c r="B177" s="97" t="s">
        <v>81</v>
      </c>
      <c r="C177" s="48">
        <f>A177</f>
        <v>0</v>
      </c>
      <c r="D177" s="48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51"/>
      <c r="V177" s="49"/>
      <c r="W177" s="49"/>
      <c r="X177" s="49"/>
      <c r="Y177" s="49"/>
      <c r="Z177" s="49"/>
    </row>
    <row r="178" spans="1:26" ht="15.75" customHeight="1">
      <c r="A178" s="96" t="s">
        <v>91</v>
      </c>
      <c r="B178" s="97" t="s">
        <v>87</v>
      </c>
      <c r="C178" s="48">
        <f>A178</f>
        <v>0</v>
      </c>
      <c r="D178" s="48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51"/>
      <c r="V178" s="49"/>
      <c r="W178" s="49"/>
      <c r="X178" s="49"/>
      <c r="Y178" s="49"/>
      <c r="Z178" s="49"/>
    </row>
    <row r="179" spans="1:26" ht="15.75" customHeight="1">
      <c r="A179" s="96" t="s">
        <v>99</v>
      </c>
      <c r="B179" s="97" t="s">
        <v>95</v>
      </c>
      <c r="C179" s="48">
        <f>A179</f>
        <v>0</v>
      </c>
      <c r="D179" s="48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51"/>
      <c r="V179" s="49"/>
      <c r="W179" s="49"/>
      <c r="X179" s="49"/>
      <c r="Y179" s="49"/>
      <c r="Z179" s="49"/>
    </row>
    <row r="180" spans="1:26" ht="15.75" customHeight="1">
      <c r="A180" s="96" t="s">
        <v>107</v>
      </c>
      <c r="B180" s="97" t="s">
        <v>103</v>
      </c>
      <c r="C180" s="48">
        <f>A180</f>
        <v>0</v>
      </c>
      <c r="D180" s="48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51"/>
      <c r="V180" s="49"/>
      <c r="W180" s="49"/>
      <c r="X180" s="49"/>
      <c r="Y180" s="49"/>
      <c r="Z180" s="49"/>
    </row>
    <row r="181" spans="1:26" ht="15.75" customHeight="1">
      <c r="A181" s="96" t="s">
        <v>112</v>
      </c>
      <c r="B181" s="97" t="s">
        <v>144</v>
      </c>
      <c r="C181" s="48">
        <f>A181</f>
        <v>0</v>
      </c>
      <c r="D181" s="48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51"/>
      <c r="V181" s="49"/>
      <c r="W181" s="49"/>
      <c r="X181" s="49"/>
      <c r="Y181" s="49"/>
      <c r="Z181" s="49"/>
    </row>
    <row r="182" spans="1:26" ht="15.75" customHeight="1">
      <c r="A182" s="96" t="s">
        <v>132</v>
      </c>
      <c r="B182" s="97" t="s">
        <v>113</v>
      </c>
      <c r="C182" s="48">
        <f>A182</f>
        <v>0</v>
      </c>
      <c r="D182" s="48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51"/>
      <c r="V182" s="49"/>
      <c r="W182" s="49"/>
      <c r="X182" s="49"/>
      <c r="Y182" s="49"/>
      <c r="Z182" s="49"/>
    </row>
    <row r="183" spans="1:26" ht="15.75" customHeight="1">
      <c r="A183" s="96" t="s">
        <v>120</v>
      </c>
      <c r="B183" s="97" t="s">
        <v>148</v>
      </c>
      <c r="C183" s="48">
        <f>A183</f>
        <v>0</v>
      </c>
      <c r="D183" s="48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51"/>
      <c r="V183" s="49"/>
      <c r="W183" s="49"/>
      <c r="X183" s="49"/>
      <c r="Y183" s="49"/>
      <c r="Z183" s="49"/>
    </row>
    <row r="184" spans="1:26" ht="15.75" customHeight="1">
      <c r="A184" s="96" t="s">
        <v>140</v>
      </c>
      <c r="B184" s="97" t="s">
        <v>121</v>
      </c>
      <c r="C184" s="48">
        <f>A184</f>
        <v>0</v>
      </c>
      <c r="D184" s="48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51"/>
      <c r="V184" s="49"/>
      <c r="W184" s="49"/>
      <c r="X184" s="49"/>
      <c r="Y184" s="49"/>
      <c r="Z184" s="49"/>
    </row>
    <row r="185" spans="1:26" ht="15.75" customHeight="1">
      <c r="A185" s="100"/>
      <c r="B185" s="101"/>
      <c r="C185" s="48">
        <f>A185</f>
        <v>0</v>
      </c>
      <c r="D185" s="48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51"/>
      <c r="V185" s="49"/>
      <c r="W185" s="49"/>
      <c r="X185" s="49"/>
      <c r="Y185" s="49"/>
      <c r="Z185" s="49"/>
    </row>
    <row r="186" spans="1:26" ht="15.75" customHeight="1">
      <c r="A186" s="94" t="s">
        <v>166</v>
      </c>
      <c r="B186" s="95"/>
      <c r="C186" s="48">
        <f>A186</f>
        <v>0</v>
      </c>
      <c r="D186" s="48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51"/>
      <c r="V186" s="49"/>
      <c r="W186" s="49"/>
      <c r="X186" s="49"/>
      <c r="Y186" s="49"/>
      <c r="Z186" s="49"/>
    </row>
    <row r="187" spans="1:26" ht="15.75" customHeight="1">
      <c r="A187" s="96" t="s">
        <v>7</v>
      </c>
      <c r="B187" s="97" t="s">
        <v>81</v>
      </c>
      <c r="C187" s="48">
        <f>A187</f>
        <v>0</v>
      </c>
      <c r="D187" s="48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1"/>
      <c r="V187" s="49"/>
      <c r="W187" s="49"/>
      <c r="X187" s="49"/>
      <c r="Y187" s="49"/>
      <c r="Z187" s="49"/>
    </row>
    <row r="188" spans="1:26" ht="15.75" customHeight="1">
      <c r="A188" s="96" t="s">
        <v>99</v>
      </c>
      <c r="B188" s="97" t="s">
        <v>8</v>
      </c>
      <c r="C188" s="48">
        <f>A188</f>
        <v>0</v>
      </c>
      <c r="D188" s="48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51"/>
      <c r="V188" s="49"/>
      <c r="W188" s="49"/>
      <c r="X188" s="49"/>
      <c r="Y188" s="49"/>
      <c r="Z188" s="49"/>
    </row>
    <row r="189" spans="1:26" ht="15.75" customHeight="1">
      <c r="A189" s="96" t="s">
        <v>23</v>
      </c>
      <c r="B189" s="97" t="s">
        <v>16</v>
      </c>
      <c r="C189" s="48">
        <f>A189</f>
        <v>0</v>
      </c>
      <c r="D189" s="48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51"/>
      <c r="V189" s="49"/>
      <c r="W189" s="49"/>
      <c r="X189" s="49"/>
      <c r="Y189" s="49"/>
      <c r="Z189" s="49"/>
    </row>
    <row r="190" spans="1:26" ht="15.75" customHeight="1">
      <c r="A190" s="96" t="s">
        <v>112</v>
      </c>
      <c r="B190" s="97" t="s">
        <v>24</v>
      </c>
      <c r="C190" s="48">
        <f>A190</f>
        <v>0</v>
      </c>
      <c r="D190" s="48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51"/>
      <c r="V190" s="49"/>
      <c r="W190" s="49"/>
      <c r="X190" s="49"/>
      <c r="Y190" s="49"/>
      <c r="Z190" s="49"/>
    </row>
    <row r="191" spans="1:26" ht="15.75" customHeight="1">
      <c r="A191" s="96" t="s">
        <v>39</v>
      </c>
      <c r="B191" s="97" t="s">
        <v>32</v>
      </c>
      <c r="C191" s="48">
        <f>A191</f>
        <v>0</v>
      </c>
      <c r="D191" s="48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51"/>
      <c r="V191" s="49"/>
      <c r="W191" s="49"/>
      <c r="X191" s="49"/>
      <c r="Y191" s="49"/>
      <c r="Z191" s="49"/>
    </row>
    <row r="192" spans="1:26" ht="15.75" customHeight="1">
      <c r="A192" s="96" t="s">
        <v>55</v>
      </c>
      <c r="B192" s="97" t="s">
        <v>48</v>
      </c>
      <c r="C192" s="48">
        <f>A192</f>
        <v>0</v>
      </c>
      <c r="D192" s="48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1"/>
      <c r="V192" s="49"/>
      <c r="W192" s="49"/>
      <c r="X192" s="49"/>
      <c r="Y192" s="49"/>
      <c r="Z192" s="49"/>
    </row>
    <row r="193" spans="1:26" ht="15.75" customHeight="1">
      <c r="A193" s="96" t="s">
        <v>63</v>
      </c>
      <c r="B193" s="97" t="s">
        <v>113</v>
      </c>
      <c r="C193" s="48">
        <f>A193</f>
        <v>0</v>
      </c>
      <c r="D193" s="48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51"/>
      <c r="V193" s="49"/>
      <c r="W193" s="49"/>
      <c r="X193" s="49"/>
      <c r="Y193" s="49"/>
      <c r="Z193" s="49"/>
    </row>
    <row r="194" spans="1:26" ht="15.75" customHeight="1">
      <c r="A194" s="96" t="s">
        <v>71</v>
      </c>
      <c r="B194" s="97" t="s">
        <v>121</v>
      </c>
      <c r="C194" s="48">
        <f>A194</f>
        <v>0</v>
      </c>
      <c r="D194" s="48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51"/>
      <c r="V194" s="49"/>
      <c r="W194" s="49"/>
      <c r="X194" s="49"/>
      <c r="Y194" s="49"/>
      <c r="Z194" s="49"/>
    </row>
    <row r="195" spans="1:26" ht="15.75" customHeight="1">
      <c r="A195" s="96" t="s">
        <v>107</v>
      </c>
      <c r="B195" s="97" t="s">
        <v>72</v>
      </c>
      <c r="C195" s="48">
        <f>A195</f>
        <v>0</v>
      </c>
      <c r="D195" s="48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51"/>
      <c r="V195" s="49"/>
      <c r="W195" s="49"/>
      <c r="X195" s="49"/>
      <c r="Y195" s="49"/>
      <c r="Z195" s="49"/>
    </row>
    <row r="196" spans="1:26" ht="15.75" customHeight="1">
      <c r="A196" s="100"/>
      <c r="B196" s="101"/>
      <c r="C196" s="48">
        <f>A196</f>
        <v>0</v>
      </c>
      <c r="D196" s="48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51"/>
      <c r="V196" s="49"/>
      <c r="W196" s="49"/>
      <c r="X196" s="49"/>
      <c r="Y196" s="49"/>
      <c r="Z196" s="49"/>
    </row>
    <row r="197" spans="1:26" ht="15.75" customHeight="1">
      <c r="A197" s="48"/>
      <c r="B197" s="48"/>
      <c r="C197" s="48">
        <f>A197</f>
        <v>0</v>
      </c>
      <c r="D197" s="48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51"/>
      <c r="V197" s="49"/>
      <c r="W197" s="49"/>
      <c r="X197" s="49"/>
      <c r="Y197" s="49"/>
      <c r="Z197" s="49"/>
    </row>
    <row r="198" spans="1:26" ht="15.75" customHeight="1">
      <c r="A198" s="52" t="s">
        <v>47</v>
      </c>
      <c r="B198" s="53" t="s">
        <v>247</v>
      </c>
      <c r="C198" s="48">
        <f>A198</f>
        <v>0</v>
      </c>
      <c r="D198" s="48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51"/>
      <c r="V198" s="49"/>
      <c r="W198" s="49"/>
      <c r="X198" s="49"/>
      <c r="Y198" s="49"/>
      <c r="Z198" s="49"/>
    </row>
    <row r="199" spans="1:26" ht="15.75" customHeight="1">
      <c r="A199" s="52" t="s">
        <v>69</v>
      </c>
      <c r="B199" s="53" t="s">
        <v>87</v>
      </c>
      <c r="C199" s="48">
        <f>A199</f>
        <v>0</v>
      </c>
      <c r="D199" s="48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51"/>
      <c r="V199" s="49"/>
      <c r="W199" s="49"/>
      <c r="X199" s="49"/>
      <c r="Y199" s="49"/>
      <c r="Z199" s="49"/>
    </row>
    <row r="200" spans="1:26" ht="15.75" customHeight="1">
      <c r="A200" s="52" t="s">
        <v>13</v>
      </c>
      <c r="B200" s="53" t="s">
        <v>95</v>
      </c>
      <c r="C200" s="48">
        <f>A200</f>
        <v>0</v>
      </c>
      <c r="D200" s="48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51"/>
      <c r="V200" s="49"/>
      <c r="W200" s="49"/>
      <c r="X200" s="49"/>
      <c r="Y200" s="49"/>
      <c r="Z200" s="49"/>
    </row>
    <row r="201" spans="1:26" ht="15.75" customHeight="1">
      <c r="A201" s="52" t="s">
        <v>248</v>
      </c>
      <c r="B201" s="53" t="s">
        <v>54</v>
      </c>
      <c r="C201" s="48">
        <f>A201</f>
        <v>0</v>
      </c>
      <c r="D201" s="48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51"/>
      <c r="V201" s="49"/>
      <c r="W201" s="49"/>
      <c r="X201" s="49"/>
      <c r="Y201" s="49"/>
      <c r="Z201" s="49"/>
    </row>
    <row r="202" spans="1:26" ht="15.75" customHeight="1">
      <c r="A202" s="52" t="s">
        <v>249</v>
      </c>
      <c r="B202" s="53" t="s">
        <v>250</v>
      </c>
      <c r="C202" s="48">
        <f>A202</f>
        <v>0</v>
      </c>
      <c r="D202" s="48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51"/>
      <c r="V202" s="49"/>
      <c r="W202" s="49"/>
      <c r="X202" s="49"/>
      <c r="Y202" s="49"/>
      <c r="Z202" s="49"/>
    </row>
    <row r="203" spans="1:26" ht="15.75" customHeight="1">
      <c r="A203" s="52" t="s">
        <v>251</v>
      </c>
      <c r="B203" s="53" t="s">
        <v>30</v>
      </c>
      <c r="C203" s="48">
        <f>A203</f>
        <v>0</v>
      </c>
      <c r="D203" s="48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51"/>
      <c r="V203" s="49"/>
      <c r="W203" s="49"/>
      <c r="X203" s="49"/>
      <c r="Y203" s="49"/>
      <c r="Z203" s="49"/>
    </row>
    <row r="204" spans="1:26" ht="15.75" customHeight="1">
      <c r="A204" s="52" t="s">
        <v>61</v>
      </c>
      <c r="B204" s="53" t="s">
        <v>252</v>
      </c>
      <c r="C204" s="48">
        <f>A204</f>
        <v>0</v>
      </c>
      <c r="D204" s="48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51"/>
      <c r="V204" s="49"/>
      <c r="W204" s="49"/>
      <c r="X204" s="49"/>
      <c r="Y204" s="49"/>
      <c r="Z204" s="49"/>
    </row>
    <row r="205" spans="1:26" ht="15.75" customHeight="1">
      <c r="A205" s="52"/>
      <c r="B205" s="53"/>
      <c r="C205" s="48">
        <f>A205</f>
        <v>0</v>
      </c>
      <c r="D205" s="48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51"/>
      <c r="V205" s="49"/>
      <c r="W205" s="49"/>
      <c r="X205" s="49"/>
      <c r="Y205" s="49"/>
      <c r="Z205" s="49"/>
    </row>
    <row r="206" spans="1:26" ht="15.75" customHeight="1">
      <c r="A206" s="52"/>
      <c r="B206" s="53"/>
      <c r="C206" s="48">
        <f>A206</f>
        <v>0</v>
      </c>
      <c r="D206" s="48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51"/>
      <c r="V206" s="49"/>
      <c r="W206" s="49"/>
      <c r="X206" s="49"/>
      <c r="Y206" s="49"/>
      <c r="Z206" s="49"/>
    </row>
    <row r="207" spans="1:26" ht="15.75" customHeight="1">
      <c r="A207" s="52"/>
      <c r="B207" s="53"/>
      <c r="C207" s="48">
        <f>A207</f>
        <v>0</v>
      </c>
      <c r="D207" s="48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51"/>
      <c r="V207" s="49"/>
      <c r="W207" s="49"/>
      <c r="X207" s="49"/>
      <c r="Y207" s="49"/>
      <c r="Z207" s="49"/>
    </row>
    <row r="208" spans="1:26" ht="15.75" customHeight="1">
      <c r="A208" s="52"/>
      <c r="B208" s="53"/>
      <c r="C208" s="48">
        <f>A208</f>
        <v>0</v>
      </c>
      <c r="D208" s="48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51"/>
      <c r="V208" s="49"/>
      <c r="W208" s="49"/>
      <c r="X208" s="49"/>
      <c r="Y208" s="49"/>
      <c r="Z208" s="49"/>
    </row>
    <row r="209" spans="1:26" ht="15.75" customHeight="1">
      <c r="A209" s="76"/>
      <c r="B209" s="77"/>
      <c r="C209" s="48">
        <f>A209</f>
        <v>0</v>
      </c>
      <c r="D209" s="48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51"/>
      <c r="V209" s="49"/>
      <c r="W209" s="49"/>
      <c r="X209" s="49"/>
      <c r="Y209" s="49"/>
      <c r="Z209" s="49"/>
    </row>
    <row r="210" spans="1:26" ht="15.75" customHeight="1">
      <c r="A210" s="76"/>
      <c r="B210" s="77"/>
      <c r="C210" s="48"/>
      <c r="D210" s="48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51"/>
      <c r="V210" s="49"/>
      <c r="W210" s="49"/>
      <c r="X210" s="49"/>
      <c r="Y210" s="49"/>
      <c r="Z210" s="49"/>
    </row>
    <row r="211" spans="1:26" ht="15.75" customHeight="1">
      <c r="A211" s="76"/>
      <c r="B211" s="77"/>
      <c r="C211" s="48">
        <f>A211</f>
        <v>0</v>
      </c>
      <c r="D211" s="48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51"/>
      <c r="V211" s="49"/>
      <c r="W211" s="49"/>
      <c r="X211" s="49"/>
      <c r="Y211" s="49"/>
      <c r="Z211" s="49"/>
    </row>
    <row r="212" spans="1:26" ht="15.75" customHeight="1">
      <c r="A212" s="76"/>
      <c r="B212" s="77"/>
      <c r="C212" s="48">
        <f>A212</f>
        <v>0</v>
      </c>
      <c r="D212" s="48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51"/>
      <c r="V212" s="49"/>
      <c r="W212" s="49"/>
      <c r="X212" s="49"/>
      <c r="Y212" s="49"/>
      <c r="Z212" s="49"/>
    </row>
    <row r="213" spans="1:26" ht="15.75" customHeight="1">
      <c r="A213" s="76"/>
      <c r="B213" s="77"/>
      <c r="C213" s="48">
        <f>A213</f>
        <v>0</v>
      </c>
      <c r="D213" s="48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51"/>
      <c r="V213" s="49"/>
      <c r="W213" s="49"/>
      <c r="X213" s="49"/>
      <c r="Y213" s="49"/>
      <c r="Z213" s="49"/>
    </row>
    <row r="214" spans="1:26" ht="15.75" customHeight="1">
      <c r="A214" s="76"/>
      <c r="B214" s="77"/>
      <c r="C214" s="48">
        <f>A214</f>
        <v>0</v>
      </c>
      <c r="D214" s="48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51"/>
      <c r="V214" s="49"/>
      <c r="W214" s="49"/>
      <c r="X214" s="49"/>
      <c r="Y214" s="49"/>
      <c r="Z214" s="49"/>
    </row>
    <row r="215" spans="1:26" ht="15.75" customHeight="1">
      <c r="A215" s="76"/>
      <c r="B215" s="77"/>
      <c r="C215" s="48">
        <f>A215</f>
        <v>0</v>
      </c>
      <c r="D215" s="48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51"/>
      <c r="V215" s="49"/>
      <c r="W215" s="49"/>
      <c r="X215" s="49"/>
      <c r="Y215" s="49"/>
      <c r="Z215" s="49"/>
    </row>
    <row r="216" spans="1:26" ht="15.75" customHeight="1">
      <c r="A216" s="76"/>
      <c r="B216" s="77"/>
      <c r="C216" s="48">
        <f>A216</f>
        <v>0</v>
      </c>
      <c r="D216" s="48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51"/>
      <c r="V216" s="49"/>
      <c r="W216" s="49"/>
      <c r="X216" s="49"/>
      <c r="Y216" s="49"/>
      <c r="Z216" s="49"/>
    </row>
    <row r="217" spans="1:26" ht="15.75" customHeight="1">
      <c r="A217" s="76"/>
      <c r="B217" s="77"/>
      <c r="C217" s="48">
        <f>A217</f>
        <v>0</v>
      </c>
      <c r="D217" s="48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51"/>
      <c r="V217" s="49"/>
      <c r="W217" s="49"/>
      <c r="X217" s="49"/>
      <c r="Y217" s="49"/>
      <c r="Z217" s="49"/>
    </row>
    <row r="218" spans="1:26" ht="15.75" customHeight="1">
      <c r="A218" s="76"/>
      <c r="B218" s="77"/>
      <c r="C218" s="48">
        <f>A218</f>
        <v>0</v>
      </c>
      <c r="D218" s="48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51"/>
      <c r="V218" s="49"/>
      <c r="W218" s="49"/>
      <c r="X218" s="49"/>
      <c r="Y218" s="49"/>
      <c r="Z218" s="49"/>
    </row>
    <row r="219" spans="1:26" ht="15.75" customHeight="1">
      <c r="A219" s="76"/>
      <c r="B219" s="77"/>
      <c r="C219" s="48">
        <f>A219</f>
        <v>0</v>
      </c>
      <c r="D219" s="48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51"/>
      <c r="V219" s="49"/>
      <c r="W219" s="49"/>
      <c r="X219" s="49"/>
      <c r="Y219" s="49"/>
      <c r="Z219" s="49"/>
    </row>
    <row r="220" spans="1:26" ht="15.75" customHeight="1">
      <c r="A220" s="76"/>
      <c r="B220" s="77"/>
      <c r="C220" s="48">
        <f>A220</f>
        <v>0</v>
      </c>
      <c r="D220" s="48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51"/>
      <c r="V220" s="49"/>
      <c r="W220" s="49"/>
      <c r="X220" s="49"/>
      <c r="Y220" s="49"/>
      <c r="Z220" s="49"/>
    </row>
    <row r="221" spans="1:26" ht="15.75" customHeight="1">
      <c r="A221" s="76"/>
      <c r="B221" s="77"/>
      <c r="C221" s="48">
        <f>A221</f>
        <v>0</v>
      </c>
      <c r="D221" s="48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51"/>
      <c r="V221" s="49"/>
      <c r="W221" s="49"/>
      <c r="X221" s="49"/>
      <c r="Y221" s="49"/>
      <c r="Z221" s="49"/>
    </row>
    <row r="222" spans="1:26" ht="15.75" customHeight="1">
      <c r="A222" s="76"/>
      <c r="B222" s="77"/>
      <c r="C222" s="48">
        <f>A222</f>
        <v>0</v>
      </c>
      <c r="D222" s="48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51"/>
      <c r="V222" s="49"/>
      <c r="W222" s="49"/>
      <c r="X222" s="49"/>
      <c r="Y222" s="49"/>
      <c r="Z222" s="49"/>
    </row>
    <row r="223" spans="1:26" ht="15.75" customHeight="1">
      <c r="A223" s="76"/>
      <c r="B223" s="77"/>
      <c r="C223" s="48">
        <f>A223</f>
        <v>0</v>
      </c>
      <c r="D223" s="48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51"/>
      <c r="V223" s="49"/>
      <c r="W223" s="49"/>
      <c r="X223" s="49"/>
      <c r="Y223" s="49"/>
      <c r="Z223" s="49"/>
    </row>
    <row r="224" spans="1:26" ht="15.75" customHeight="1">
      <c r="A224" s="76"/>
      <c r="B224" s="77"/>
      <c r="C224" s="48">
        <f>A224</f>
        <v>0</v>
      </c>
      <c r="D224" s="48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51"/>
      <c r="V224" s="49"/>
      <c r="W224" s="49"/>
      <c r="X224" s="49"/>
      <c r="Y224" s="49"/>
      <c r="Z224" s="49"/>
    </row>
    <row r="225" spans="1:26" ht="15.75" customHeight="1">
      <c r="A225" s="76"/>
      <c r="B225" s="77"/>
      <c r="C225" s="48"/>
      <c r="D225" s="48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51"/>
      <c r="V225" s="49"/>
      <c r="W225" s="49"/>
      <c r="X225" s="49"/>
      <c r="Y225" s="49"/>
      <c r="Z225" s="49"/>
    </row>
    <row r="226" spans="1:26" ht="15.75" customHeight="1">
      <c r="A226" s="76"/>
      <c r="B226" s="77"/>
      <c r="C226" s="48">
        <f>A226</f>
        <v>0</v>
      </c>
      <c r="D226" s="48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51"/>
      <c r="V226" s="49"/>
      <c r="W226" s="49"/>
      <c r="X226" s="49"/>
      <c r="Y226" s="49"/>
      <c r="Z226" s="49"/>
    </row>
    <row r="227" spans="1:26" ht="15.75" customHeight="1">
      <c r="A227" s="76"/>
      <c r="B227" s="77"/>
      <c r="C227" s="48">
        <f>A227</f>
        <v>0</v>
      </c>
      <c r="D227" s="48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51"/>
      <c r="V227" s="49"/>
      <c r="W227" s="49"/>
      <c r="X227" s="49"/>
      <c r="Y227" s="49"/>
      <c r="Z227" s="49"/>
    </row>
    <row r="228" spans="1:26" ht="15.75" customHeight="1">
      <c r="A228" s="76"/>
      <c r="B228" s="77"/>
      <c r="C228" s="48">
        <f>A228</f>
        <v>0</v>
      </c>
      <c r="D228" s="48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51"/>
      <c r="V228" s="49"/>
      <c r="W228" s="49"/>
      <c r="X228" s="49"/>
      <c r="Y228" s="49"/>
      <c r="Z228" s="49"/>
    </row>
    <row r="229" spans="1:26" ht="15.75" customHeight="1">
      <c r="A229" s="76"/>
      <c r="B229" s="77"/>
      <c r="C229" s="48">
        <f>A229</f>
        <v>0</v>
      </c>
      <c r="D229" s="48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51"/>
      <c r="V229" s="49"/>
      <c r="W229" s="49"/>
      <c r="X229" s="49"/>
      <c r="Y229" s="49"/>
      <c r="Z229" s="49"/>
    </row>
    <row r="230" spans="1:26" ht="15.75" customHeight="1">
      <c r="A230" s="76"/>
      <c r="B230" s="77"/>
      <c r="C230" s="48">
        <f>A230</f>
        <v>0</v>
      </c>
      <c r="D230" s="48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51"/>
      <c r="V230" s="49"/>
      <c r="W230" s="49"/>
      <c r="X230" s="49"/>
      <c r="Y230" s="49"/>
      <c r="Z230" s="49"/>
    </row>
    <row r="231" spans="1:26" ht="15.75" customHeight="1">
      <c r="A231" s="76"/>
      <c r="B231" s="77"/>
      <c r="C231" s="48">
        <f>A231</f>
        <v>0</v>
      </c>
      <c r="D231" s="48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51"/>
      <c r="V231" s="49"/>
      <c r="W231" s="49"/>
      <c r="X231" s="49"/>
      <c r="Y231" s="49"/>
      <c r="Z231" s="49"/>
    </row>
    <row r="232" spans="1:26" ht="15.75" customHeight="1">
      <c r="A232" s="76"/>
      <c r="B232" s="77"/>
      <c r="C232" s="48">
        <f>A232</f>
        <v>0</v>
      </c>
      <c r="D232" s="48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51"/>
      <c r="V232" s="49"/>
      <c r="W232" s="49"/>
      <c r="X232" s="49"/>
      <c r="Y232" s="49"/>
      <c r="Z232" s="49"/>
    </row>
    <row r="233" spans="1:26" ht="15.75" customHeight="1">
      <c r="A233" s="76"/>
      <c r="B233" s="77"/>
      <c r="C233" s="48">
        <f>A233</f>
        <v>0</v>
      </c>
      <c r="D233" s="48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51"/>
      <c r="V233" s="49"/>
      <c r="W233" s="49"/>
      <c r="X233" s="49"/>
      <c r="Y233" s="49"/>
      <c r="Z233" s="49"/>
    </row>
    <row r="234" spans="1:26" ht="15.75" customHeight="1">
      <c r="A234" s="76"/>
      <c r="B234" s="77"/>
      <c r="C234" s="48">
        <f>A234</f>
        <v>0</v>
      </c>
      <c r="D234" s="48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51"/>
      <c r="V234" s="49"/>
      <c r="W234" s="49"/>
      <c r="X234" s="49"/>
      <c r="Y234" s="49"/>
      <c r="Z234" s="49"/>
    </row>
    <row r="235" spans="1:26" ht="15.75" customHeight="1">
      <c r="A235" s="76"/>
      <c r="B235" s="77"/>
      <c r="C235" s="48">
        <f>A235</f>
        <v>0</v>
      </c>
      <c r="D235" s="48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51"/>
      <c r="V235" s="49"/>
      <c r="W235" s="49"/>
      <c r="X235" s="49"/>
      <c r="Y235" s="49"/>
      <c r="Z235" s="49"/>
    </row>
    <row r="236" spans="1:26" ht="15.75" customHeight="1">
      <c r="A236" s="76"/>
      <c r="B236" s="77"/>
      <c r="C236" s="48">
        <f>A236</f>
        <v>0</v>
      </c>
      <c r="D236" s="48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51"/>
      <c r="V236" s="49"/>
      <c r="W236" s="49"/>
      <c r="X236" s="49"/>
      <c r="Y236" s="49"/>
      <c r="Z236" s="49"/>
    </row>
    <row r="237" spans="1:26" ht="15.75" customHeight="1">
      <c r="A237" s="76"/>
      <c r="B237" s="77"/>
      <c r="C237" s="48">
        <f>A237</f>
        <v>0</v>
      </c>
      <c r="D237" s="48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51"/>
      <c r="V237" s="49"/>
      <c r="W237" s="49"/>
      <c r="X237" s="49"/>
      <c r="Y237" s="49"/>
      <c r="Z237" s="49"/>
    </row>
    <row r="238" spans="1:26" ht="15.75" customHeight="1">
      <c r="A238" s="76"/>
      <c r="B238" s="77"/>
      <c r="C238" s="48">
        <f>A238</f>
        <v>0</v>
      </c>
      <c r="D238" s="48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51"/>
      <c r="V238" s="49"/>
      <c r="W238" s="49"/>
      <c r="X238" s="49"/>
      <c r="Y238" s="49"/>
      <c r="Z238" s="49"/>
    </row>
    <row r="239" spans="1:26" ht="15.75" customHeight="1">
      <c r="A239" s="76"/>
      <c r="B239" s="77"/>
      <c r="C239" s="48">
        <f>A239</f>
        <v>0</v>
      </c>
      <c r="D239" s="48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51"/>
      <c r="V239" s="49"/>
      <c r="W239" s="49"/>
      <c r="X239" s="49"/>
      <c r="Y239" s="49"/>
      <c r="Z239" s="49"/>
    </row>
    <row r="240" spans="1:26" ht="15.75" customHeight="1">
      <c r="A240" s="76"/>
      <c r="B240" s="77"/>
      <c r="C240" s="48"/>
      <c r="D240" s="48"/>
      <c r="E240" s="49"/>
      <c r="F240" s="49"/>
      <c r="G240" s="58"/>
      <c r="H240" s="58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51"/>
      <c r="V240" s="49"/>
      <c r="W240" s="49"/>
      <c r="X240" s="49"/>
      <c r="Y240" s="49"/>
      <c r="Z240" s="49"/>
    </row>
    <row r="241" spans="1:26" ht="15.75" customHeight="1">
      <c r="A241" s="76"/>
      <c r="B241" s="77"/>
      <c r="C241" s="48">
        <f>A241</f>
        <v>0</v>
      </c>
      <c r="D241" s="48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51"/>
      <c r="V241" s="49"/>
      <c r="W241" s="49"/>
      <c r="X241" s="49"/>
      <c r="Y241" s="49"/>
      <c r="Z241" s="49"/>
    </row>
    <row r="242" spans="1:26" ht="15.75" customHeight="1">
      <c r="A242" s="76"/>
      <c r="B242" s="77"/>
      <c r="C242" s="48">
        <f>A242</f>
        <v>0</v>
      </c>
      <c r="D242" s="48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51"/>
      <c r="V242" s="49"/>
      <c r="W242" s="49"/>
      <c r="X242" s="49"/>
      <c r="Y242" s="49"/>
      <c r="Z242" s="49"/>
    </row>
    <row r="243" spans="1:26" ht="15.75" customHeight="1">
      <c r="A243" s="76"/>
      <c r="B243" s="77"/>
      <c r="C243" s="48">
        <f>A243</f>
        <v>0</v>
      </c>
      <c r="D243" s="48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51"/>
      <c r="V243" s="49"/>
      <c r="W243" s="49"/>
      <c r="X243" s="49"/>
      <c r="Y243" s="49"/>
      <c r="Z243" s="49"/>
    </row>
    <row r="244" spans="1:26" ht="15.75" customHeight="1">
      <c r="A244" s="76"/>
      <c r="B244" s="77"/>
      <c r="C244" s="48">
        <f>A244</f>
        <v>0</v>
      </c>
      <c r="D244" s="48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51"/>
      <c r="V244" s="49"/>
      <c r="W244" s="49"/>
      <c r="X244" s="49"/>
      <c r="Y244" s="49"/>
      <c r="Z244" s="49"/>
    </row>
    <row r="245" spans="1:26" ht="15.75" customHeight="1">
      <c r="A245" s="76"/>
      <c r="B245" s="77"/>
      <c r="C245" s="48">
        <f>A245</f>
        <v>0</v>
      </c>
      <c r="D245" s="48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51"/>
      <c r="V245" s="49"/>
      <c r="W245" s="49"/>
      <c r="X245" s="49"/>
      <c r="Y245" s="49"/>
      <c r="Z245" s="49"/>
    </row>
    <row r="246" spans="1:26" ht="15.75" customHeight="1">
      <c r="A246" s="76"/>
      <c r="B246" s="77"/>
      <c r="C246" s="48">
        <f>A246</f>
        <v>0</v>
      </c>
      <c r="D246" s="48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51"/>
      <c r="V246" s="49"/>
      <c r="W246" s="49"/>
      <c r="X246" s="49"/>
      <c r="Y246" s="49"/>
      <c r="Z246" s="49"/>
    </row>
    <row r="247" spans="1:26" ht="15.75" customHeight="1">
      <c r="A247" s="76"/>
      <c r="B247" s="77"/>
      <c r="C247" s="48">
        <f>A247</f>
        <v>0</v>
      </c>
      <c r="D247" s="48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51"/>
      <c r="V247" s="49"/>
      <c r="W247" s="49"/>
      <c r="X247" s="49"/>
      <c r="Y247" s="49"/>
      <c r="Z247" s="49"/>
    </row>
    <row r="248" spans="1:26" ht="15.75" customHeight="1">
      <c r="A248" s="76"/>
      <c r="B248" s="77"/>
      <c r="C248" s="48">
        <f>A248</f>
        <v>0</v>
      </c>
      <c r="D248" s="48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51"/>
      <c r="V248" s="49"/>
      <c r="W248" s="49"/>
      <c r="X248" s="49"/>
      <c r="Y248" s="49"/>
      <c r="Z248" s="49"/>
    </row>
    <row r="249" spans="1:26" ht="15.75" customHeight="1">
      <c r="A249" s="76"/>
      <c r="B249" s="77"/>
      <c r="C249" s="48">
        <f>A249</f>
        <v>0</v>
      </c>
      <c r="D249" s="48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51"/>
      <c r="V249" s="49"/>
      <c r="W249" s="49"/>
      <c r="X249" s="49"/>
      <c r="Y249" s="49"/>
      <c r="Z249" s="49"/>
    </row>
    <row r="250" spans="1:26" ht="15.75" customHeight="1">
      <c r="A250" s="76"/>
      <c r="B250" s="77"/>
      <c r="C250" s="48">
        <f>A250</f>
        <v>0</v>
      </c>
      <c r="D250" s="48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51"/>
      <c r="V250" s="49"/>
      <c r="W250" s="49"/>
      <c r="X250" s="49"/>
      <c r="Y250" s="49"/>
      <c r="Z250" s="49"/>
    </row>
    <row r="251" spans="1:26" ht="15.75" customHeight="1">
      <c r="A251" s="76"/>
      <c r="B251" s="77"/>
      <c r="C251" s="48">
        <f>A251</f>
        <v>0</v>
      </c>
      <c r="D251" s="48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51"/>
      <c r="V251" s="49"/>
      <c r="W251" s="49"/>
      <c r="X251" s="49"/>
      <c r="Y251" s="49"/>
      <c r="Z251" s="49"/>
    </row>
    <row r="252" spans="1:26" ht="15.75" customHeight="1">
      <c r="A252" s="76"/>
      <c r="B252" s="77"/>
      <c r="C252" s="48">
        <f>A252</f>
        <v>0</v>
      </c>
      <c r="D252" s="48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51"/>
      <c r="V252" s="49"/>
      <c r="W252" s="49"/>
      <c r="X252" s="49"/>
      <c r="Y252" s="49"/>
      <c r="Z252" s="49"/>
    </row>
    <row r="253" spans="1:26" ht="15.75" customHeight="1">
      <c r="A253" s="76"/>
      <c r="B253" s="77"/>
      <c r="C253" s="48">
        <f>A253</f>
        <v>0</v>
      </c>
      <c r="D253" s="48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51"/>
      <c r="V253" s="49"/>
      <c r="W253" s="49"/>
      <c r="X253" s="49"/>
      <c r="Y253" s="49"/>
      <c r="Z253" s="49"/>
    </row>
    <row r="254" spans="1:26" ht="15.75" customHeight="1">
      <c r="A254" s="76"/>
      <c r="B254" s="77"/>
      <c r="C254" s="48">
        <f>A254</f>
        <v>0</v>
      </c>
      <c r="D254" s="48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51"/>
      <c r="V254" s="49"/>
      <c r="W254" s="49"/>
      <c r="X254" s="49"/>
      <c r="Y254" s="49"/>
      <c r="Z254" s="49"/>
    </row>
    <row r="255" spans="1:26" ht="15.75" customHeight="1">
      <c r="A255" s="76"/>
      <c r="B255" s="77"/>
      <c r="C255" s="48"/>
      <c r="D255" s="48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51"/>
      <c r="V255" s="49"/>
      <c r="W255" s="49"/>
      <c r="X255" s="49"/>
      <c r="Y255" s="49"/>
      <c r="Z255" s="49"/>
    </row>
    <row r="256" spans="1:26" ht="15.75" customHeight="1">
      <c r="A256" s="76"/>
      <c r="B256" s="77"/>
      <c r="C256" s="48">
        <f>A256</f>
        <v>0</v>
      </c>
      <c r="D256" s="48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51"/>
      <c r="V256" s="49"/>
      <c r="W256" s="49"/>
      <c r="X256" s="49"/>
      <c r="Y256" s="49"/>
      <c r="Z256" s="49"/>
    </row>
    <row r="257" spans="1:26" ht="15.75" customHeight="1">
      <c r="A257" s="76"/>
      <c r="B257" s="77"/>
      <c r="C257" s="48">
        <f>A257</f>
        <v>0</v>
      </c>
      <c r="D257" s="48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51"/>
      <c r="V257" s="49"/>
      <c r="W257" s="49"/>
      <c r="X257" s="49"/>
      <c r="Y257" s="49"/>
      <c r="Z257" s="49"/>
    </row>
    <row r="258" spans="1:26" ht="15.75" customHeight="1">
      <c r="A258" s="76"/>
      <c r="B258" s="77"/>
      <c r="C258" s="48">
        <f>A258</f>
        <v>0</v>
      </c>
      <c r="D258" s="48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51"/>
      <c r="V258" s="49"/>
      <c r="W258" s="49"/>
      <c r="X258" s="49"/>
      <c r="Y258" s="49"/>
      <c r="Z258" s="49"/>
    </row>
    <row r="259" spans="1:26" ht="15.75" customHeight="1">
      <c r="A259" s="76"/>
      <c r="B259" s="77"/>
      <c r="C259" s="48">
        <f>A259</f>
        <v>0</v>
      </c>
      <c r="D259" s="48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51"/>
      <c r="V259" s="49"/>
      <c r="W259" s="49"/>
      <c r="X259" s="49"/>
      <c r="Y259" s="49"/>
      <c r="Z259" s="49"/>
    </row>
    <row r="260" spans="1:26" ht="15.75" customHeight="1">
      <c r="A260" s="76"/>
      <c r="B260" s="77"/>
      <c r="C260" s="48">
        <f>A260</f>
        <v>0</v>
      </c>
      <c r="D260" s="48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51"/>
      <c r="V260" s="49"/>
      <c r="W260" s="49"/>
      <c r="X260" s="49"/>
      <c r="Y260" s="49"/>
      <c r="Z260" s="49"/>
    </row>
    <row r="261" spans="1:26" ht="15.75" customHeight="1">
      <c r="A261" s="76"/>
      <c r="B261" s="77"/>
      <c r="C261" s="48">
        <f>A261</f>
        <v>0</v>
      </c>
      <c r="D261" s="48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51"/>
      <c r="V261" s="49"/>
      <c r="W261" s="49"/>
      <c r="X261" s="49"/>
      <c r="Y261" s="49"/>
      <c r="Z261" s="49"/>
    </row>
    <row r="262" spans="1:26" ht="15.75" customHeight="1">
      <c r="A262" s="76"/>
      <c r="B262" s="77"/>
      <c r="C262" s="48">
        <f>A262</f>
        <v>0</v>
      </c>
      <c r="D262" s="48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51"/>
      <c r="V262" s="49"/>
      <c r="W262" s="49"/>
      <c r="X262" s="49"/>
      <c r="Y262" s="49"/>
      <c r="Z262" s="49"/>
    </row>
    <row r="263" spans="1:26" ht="15.75" customHeight="1">
      <c r="A263" s="76"/>
      <c r="B263" s="77"/>
      <c r="C263" s="48">
        <f>A263</f>
        <v>0</v>
      </c>
      <c r="D263" s="48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51"/>
      <c r="V263" s="49"/>
      <c r="W263" s="49"/>
      <c r="X263" s="49"/>
      <c r="Y263" s="49"/>
      <c r="Z263" s="49"/>
    </row>
    <row r="264" spans="1:26" ht="15.75" customHeight="1">
      <c r="A264" s="76"/>
      <c r="B264" s="77"/>
      <c r="C264" s="48">
        <f>A264</f>
        <v>0</v>
      </c>
      <c r="D264" s="48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51"/>
      <c r="V264" s="49"/>
      <c r="W264" s="49"/>
      <c r="X264" s="49"/>
      <c r="Y264" s="49"/>
      <c r="Z264" s="49"/>
    </row>
    <row r="265" spans="1:26" ht="15.75" customHeight="1">
      <c r="A265" s="76"/>
      <c r="B265" s="77"/>
      <c r="C265" s="48">
        <f>A265</f>
        <v>0</v>
      </c>
      <c r="D265" s="48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51"/>
      <c r="V265" s="49"/>
      <c r="W265" s="49"/>
      <c r="X265" s="49"/>
      <c r="Y265" s="49"/>
      <c r="Z265" s="49"/>
    </row>
    <row r="266" spans="1:26" ht="15.75" customHeight="1">
      <c r="A266" s="76"/>
      <c r="B266" s="77"/>
      <c r="C266" s="48">
        <f>A266</f>
        <v>0</v>
      </c>
      <c r="D266" s="48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51"/>
      <c r="V266" s="49"/>
      <c r="W266" s="49"/>
      <c r="X266" s="49"/>
      <c r="Y266" s="49"/>
      <c r="Z266" s="49"/>
    </row>
    <row r="267" spans="1:26" ht="15.75" customHeight="1">
      <c r="A267" s="76"/>
      <c r="B267" s="77"/>
      <c r="C267" s="48">
        <f>A267</f>
        <v>0</v>
      </c>
      <c r="D267" s="48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51"/>
      <c r="V267" s="49"/>
      <c r="W267" s="49"/>
      <c r="X267" s="49"/>
      <c r="Y267" s="49"/>
      <c r="Z267" s="49"/>
    </row>
    <row r="268" spans="1:26" ht="15.75" customHeight="1">
      <c r="A268" s="76"/>
      <c r="B268" s="77"/>
      <c r="C268" s="48">
        <f>A268</f>
        <v>0</v>
      </c>
      <c r="D268" s="48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51"/>
      <c r="V268" s="49"/>
      <c r="W268" s="49"/>
      <c r="X268" s="49"/>
      <c r="Y268" s="49"/>
      <c r="Z268" s="49"/>
    </row>
    <row r="269" spans="1:26" ht="15.75" customHeight="1">
      <c r="A269" s="76"/>
      <c r="B269" s="77"/>
      <c r="C269" s="48">
        <f>A269</f>
        <v>0</v>
      </c>
      <c r="D269" s="48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51"/>
      <c r="V269" s="49"/>
      <c r="W269" s="49"/>
      <c r="X269" s="49"/>
      <c r="Y269" s="49"/>
      <c r="Z269" s="49"/>
    </row>
    <row r="270" spans="1:26" ht="12.75" customHeight="1">
      <c r="A270" s="48"/>
      <c r="B270" s="48"/>
      <c r="C270" s="48"/>
      <c r="D270" s="48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51"/>
      <c r="V270" s="49"/>
      <c r="W270" s="49"/>
      <c r="X270" s="49"/>
      <c r="Y270" s="49"/>
      <c r="Z270" s="49"/>
    </row>
    <row r="271" spans="1:26" ht="12.75" customHeight="1">
      <c r="A271" s="48"/>
      <c r="B271" s="48"/>
      <c r="C271" s="48"/>
      <c r="D271" s="48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51"/>
      <c r="V271" s="49"/>
      <c r="W271" s="49"/>
      <c r="X271" s="49"/>
      <c r="Y271" s="49"/>
      <c r="Z271" s="49"/>
    </row>
    <row r="272" spans="1:26" ht="12.75" customHeight="1">
      <c r="A272" s="48"/>
      <c r="B272" s="48"/>
      <c r="C272" s="48"/>
      <c r="D272" s="48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51"/>
      <c r="V272" s="49"/>
      <c r="W272" s="49"/>
      <c r="X272" s="49"/>
      <c r="Y272" s="49"/>
      <c r="Z272" s="49"/>
    </row>
    <row r="273" spans="1:26" ht="12.75" customHeight="1">
      <c r="A273" s="48"/>
      <c r="B273" s="48"/>
      <c r="C273" s="48"/>
      <c r="D273" s="48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51"/>
      <c r="V273" s="49"/>
      <c r="W273" s="49"/>
      <c r="X273" s="49"/>
      <c r="Y273" s="49"/>
      <c r="Z273" s="49"/>
    </row>
    <row r="274" spans="1:26" ht="12.75" customHeight="1">
      <c r="A274" s="48"/>
      <c r="B274" s="48"/>
      <c r="C274" s="48"/>
      <c r="D274" s="48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51"/>
      <c r="V274" s="49"/>
      <c r="W274" s="49"/>
      <c r="X274" s="49"/>
      <c r="Y274" s="49"/>
      <c r="Z274" s="49"/>
    </row>
    <row r="275" spans="1:26" ht="12.75" customHeight="1">
      <c r="A275" s="48"/>
      <c r="B275" s="48"/>
      <c r="C275" s="48"/>
      <c r="D275" s="48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51"/>
      <c r="V275" s="49"/>
      <c r="W275" s="49"/>
      <c r="X275" s="49"/>
      <c r="Y275" s="49"/>
      <c r="Z275" s="49"/>
    </row>
    <row r="276" spans="1:26" ht="12.75" customHeight="1">
      <c r="A276" s="48"/>
      <c r="B276" s="48"/>
      <c r="C276" s="48"/>
      <c r="D276" s="48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51"/>
      <c r="V276" s="49"/>
      <c r="W276" s="49"/>
      <c r="X276" s="49"/>
      <c r="Y276" s="49"/>
      <c r="Z276" s="49"/>
    </row>
    <row r="277" spans="1:26" ht="12.75" customHeight="1">
      <c r="A277" s="48"/>
      <c r="B277" s="48"/>
      <c r="C277" s="48"/>
      <c r="D277" s="48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51"/>
      <c r="V277" s="49"/>
      <c r="W277" s="49"/>
      <c r="X277" s="49"/>
      <c r="Y277" s="49"/>
      <c r="Z277" s="49"/>
    </row>
    <row r="278" spans="1:26" ht="12.75" customHeight="1">
      <c r="A278" s="48"/>
      <c r="B278" s="48"/>
      <c r="C278" s="48"/>
      <c r="D278" s="48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51"/>
      <c r="V278" s="49"/>
      <c r="W278" s="49"/>
      <c r="X278" s="49"/>
      <c r="Y278" s="49"/>
      <c r="Z278" s="49"/>
    </row>
    <row r="279" spans="1:26" ht="12.75" customHeight="1">
      <c r="A279" s="48"/>
      <c r="B279" s="48"/>
      <c r="C279" s="48"/>
      <c r="D279" s="48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51"/>
      <c r="V279" s="49"/>
      <c r="W279" s="49"/>
      <c r="X279" s="49"/>
      <c r="Y279" s="49"/>
      <c r="Z279" s="49"/>
    </row>
    <row r="280" spans="1:26" ht="12.75" customHeight="1">
      <c r="A280" s="48"/>
      <c r="B280" s="48"/>
      <c r="C280" s="48"/>
      <c r="D280" s="48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51"/>
      <c r="V280" s="49"/>
      <c r="W280" s="49"/>
      <c r="X280" s="49"/>
      <c r="Y280" s="49"/>
      <c r="Z280" s="49"/>
    </row>
    <row r="281" spans="1:26" ht="12.75" customHeight="1">
      <c r="A281" s="48"/>
      <c r="B281" s="48"/>
      <c r="C281" s="48"/>
      <c r="D281" s="48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51"/>
      <c r="V281" s="49"/>
      <c r="W281" s="49"/>
      <c r="X281" s="49"/>
      <c r="Y281" s="49"/>
      <c r="Z281" s="49"/>
    </row>
    <row r="282" spans="1:26" ht="12.75" customHeight="1">
      <c r="A282" s="48"/>
      <c r="B282" s="48"/>
      <c r="C282" s="48"/>
      <c r="D282" s="48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51"/>
      <c r="V282" s="49"/>
      <c r="W282" s="49"/>
      <c r="X282" s="49"/>
      <c r="Y282" s="49"/>
      <c r="Z282" s="49"/>
    </row>
    <row r="283" spans="1:26" ht="12.75" customHeight="1">
      <c r="A283" s="48"/>
      <c r="B283" s="48"/>
      <c r="C283" s="48"/>
      <c r="D283" s="48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51"/>
      <c r="V283" s="49"/>
      <c r="W283" s="49"/>
      <c r="X283" s="49"/>
      <c r="Y283" s="49"/>
      <c r="Z283" s="49"/>
    </row>
    <row r="284" spans="1:26" ht="12.75" customHeight="1">
      <c r="A284" s="48"/>
      <c r="B284" s="48"/>
      <c r="C284" s="48"/>
      <c r="D284" s="48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51"/>
      <c r="V284" s="49"/>
      <c r="W284" s="49"/>
      <c r="X284" s="49"/>
      <c r="Y284" s="49"/>
      <c r="Z284" s="49"/>
    </row>
    <row r="285" spans="1:26" ht="12.75" customHeight="1">
      <c r="A285" s="48"/>
      <c r="B285" s="48"/>
      <c r="C285" s="48"/>
      <c r="D285" s="48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51"/>
      <c r="V285" s="49"/>
      <c r="W285" s="49"/>
      <c r="X285" s="49"/>
      <c r="Y285" s="49"/>
      <c r="Z285" s="49"/>
    </row>
    <row r="286" spans="1:26" ht="12.75" customHeight="1">
      <c r="A286" s="48"/>
      <c r="B286" s="48"/>
      <c r="C286" s="48"/>
      <c r="D286" s="48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51"/>
      <c r="V286" s="49"/>
      <c r="W286" s="49"/>
      <c r="X286" s="49"/>
      <c r="Y286" s="49"/>
      <c r="Z286" s="49"/>
    </row>
    <row r="287" spans="1:26" ht="12.75" customHeight="1">
      <c r="A287" s="48"/>
      <c r="B287" s="48"/>
      <c r="C287" s="48"/>
      <c r="D287" s="48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51"/>
      <c r="V287" s="49"/>
      <c r="W287" s="49"/>
      <c r="X287" s="49"/>
      <c r="Y287" s="49"/>
      <c r="Z287" s="49"/>
    </row>
    <row r="288" spans="1:26" ht="12.75" customHeight="1">
      <c r="A288" s="49"/>
      <c r="B288" s="49"/>
      <c r="C288" s="48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51"/>
      <c r="V288" s="49"/>
      <c r="W288" s="49"/>
      <c r="X288" s="49"/>
      <c r="Y288" s="49"/>
      <c r="Z288" s="49"/>
    </row>
    <row r="289" spans="1:26" ht="12.75" customHeight="1">
      <c r="A289" s="49"/>
      <c r="B289" s="49"/>
      <c r="C289" s="48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51"/>
      <c r="V289" s="49"/>
      <c r="W289" s="49"/>
      <c r="X289" s="49"/>
      <c r="Y289" s="49"/>
      <c r="Z289" s="49"/>
    </row>
    <row r="290" spans="1:26" ht="12.75" customHeight="1">
      <c r="A290" s="49"/>
      <c r="B290" s="49"/>
      <c r="C290" s="48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51"/>
      <c r="V290" s="49"/>
      <c r="W290" s="49"/>
      <c r="X290" s="49"/>
      <c r="Y290" s="49"/>
      <c r="Z290" s="49"/>
    </row>
    <row r="291" spans="1:26" ht="12.75" customHeight="1">
      <c r="A291" s="49"/>
      <c r="B291" s="49"/>
      <c r="C291" s="48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51"/>
      <c r="V291" s="49"/>
      <c r="W291" s="49"/>
      <c r="X291" s="49"/>
      <c r="Y291" s="49"/>
      <c r="Z291" s="49"/>
    </row>
    <row r="292" spans="1:26" ht="12.75" customHeight="1">
      <c r="A292" s="49"/>
      <c r="B292" s="49"/>
      <c r="C292" s="48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51"/>
      <c r="V292" s="49"/>
      <c r="W292" s="49"/>
      <c r="X292" s="49"/>
      <c r="Y292" s="49"/>
      <c r="Z292" s="49"/>
    </row>
    <row r="293" spans="1:26" ht="12.75" customHeight="1">
      <c r="A293" s="49"/>
      <c r="B293" s="49"/>
      <c r="C293" s="48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51"/>
      <c r="V293" s="49"/>
      <c r="W293" s="49"/>
      <c r="X293" s="49"/>
      <c r="Y293" s="49"/>
      <c r="Z293" s="49"/>
    </row>
    <row r="294" spans="1:26" ht="12.75" customHeight="1">
      <c r="A294" s="49"/>
      <c r="B294" s="49"/>
      <c r="C294" s="48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51"/>
      <c r="V294" s="49"/>
      <c r="W294" s="49"/>
      <c r="X294" s="49"/>
      <c r="Y294" s="49"/>
      <c r="Z294" s="49"/>
    </row>
    <row r="295" spans="1:26" ht="12.75" customHeight="1">
      <c r="A295" s="49"/>
      <c r="B295" s="49"/>
      <c r="C295" s="48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51"/>
      <c r="V295" s="49"/>
      <c r="W295" s="49"/>
      <c r="X295" s="49"/>
      <c r="Y295" s="49"/>
      <c r="Z295" s="49"/>
    </row>
    <row r="296" spans="1:26" ht="12.75" customHeight="1">
      <c r="A296" s="49"/>
      <c r="B296" s="49"/>
      <c r="C296" s="48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51"/>
      <c r="V296" s="49"/>
      <c r="W296" s="49"/>
      <c r="X296" s="49"/>
      <c r="Y296" s="49"/>
      <c r="Z296" s="49"/>
    </row>
    <row r="297" spans="1:26" ht="12.75" customHeight="1">
      <c r="A297" s="49"/>
      <c r="B297" s="49"/>
      <c r="C297" s="48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51"/>
      <c r="V297" s="49"/>
      <c r="W297" s="49"/>
      <c r="X297" s="49"/>
      <c r="Y297" s="49"/>
      <c r="Z297" s="49"/>
    </row>
    <row r="298" spans="1:26" ht="12.75" customHeight="1">
      <c r="A298" s="49"/>
      <c r="B298" s="49"/>
      <c r="C298" s="48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51"/>
      <c r="V298" s="49"/>
      <c r="W298" s="49"/>
      <c r="X298" s="49"/>
      <c r="Y298" s="49"/>
      <c r="Z298" s="49"/>
    </row>
    <row r="299" spans="1:26" ht="12.75" customHeight="1">
      <c r="A299" s="49"/>
      <c r="B299" s="49"/>
      <c r="C299" s="48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51"/>
      <c r="V299" s="49"/>
      <c r="W299" s="49"/>
      <c r="X299" s="49"/>
      <c r="Y299" s="49"/>
      <c r="Z299" s="49"/>
    </row>
    <row r="300" spans="1:26" ht="12.75" customHeight="1">
      <c r="A300" s="49"/>
      <c r="B300" s="49"/>
      <c r="C300" s="48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51"/>
      <c r="V300" s="49"/>
      <c r="W300" s="49"/>
      <c r="X300" s="49"/>
      <c r="Y300" s="49"/>
      <c r="Z300" s="49"/>
    </row>
    <row r="301" spans="1:26" ht="12.75" customHeight="1">
      <c r="A301" s="49"/>
      <c r="B301" s="49"/>
      <c r="C301" s="48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51"/>
      <c r="V301" s="49"/>
      <c r="W301" s="49"/>
      <c r="X301" s="49"/>
      <c r="Y301" s="49"/>
      <c r="Z301" s="49"/>
    </row>
    <row r="302" spans="1:26" ht="12.75" customHeight="1">
      <c r="A302" s="49"/>
      <c r="B302" s="49"/>
      <c r="C302" s="48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51"/>
      <c r="V302" s="49"/>
      <c r="W302" s="49"/>
      <c r="X302" s="49"/>
      <c r="Y302" s="49"/>
      <c r="Z302" s="49"/>
    </row>
    <row r="303" spans="1:26" ht="12.75" customHeight="1">
      <c r="A303" s="49"/>
      <c r="B303" s="49"/>
      <c r="C303" s="48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51"/>
      <c r="V303" s="49"/>
      <c r="W303" s="49"/>
      <c r="X303" s="49"/>
      <c r="Y303" s="49"/>
      <c r="Z303" s="49"/>
    </row>
    <row r="304" spans="1:26" ht="12.75" customHeight="1">
      <c r="A304" s="49"/>
      <c r="B304" s="49"/>
      <c r="C304" s="48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51"/>
      <c r="V304" s="49"/>
      <c r="W304" s="49"/>
      <c r="X304" s="49"/>
      <c r="Y304" s="49"/>
      <c r="Z304" s="49"/>
    </row>
    <row r="305" spans="1:26" ht="12.75" customHeight="1">
      <c r="A305" s="49"/>
      <c r="B305" s="49"/>
      <c r="C305" s="48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51"/>
      <c r="V305" s="49"/>
      <c r="W305" s="49"/>
      <c r="X305" s="49"/>
      <c r="Y305" s="49"/>
      <c r="Z305" s="49"/>
    </row>
    <row r="306" spans="1:26" ht="12.75" customHeight="1">
      <c r="A306" s="49"/>
      <c r="B306" s="49"/>
      <c r="C306" s="48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51"/>
      <c r="V306" s="49"/>
      <c r="W306" s="49"/>
      <c r="X306" s="49"/>
      <c r="Y306" s="49"/>
      <c r="Z306" s="49"/>
    </row>
    <row r="307" spans="1:26" ht="12.75" customHeight="1">
      <c r="A307" s="49"/>
      <c r="B307" s="49"/>
      <c r="C307" s="48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51"/>
      <c r="V307" s="49"/>
      <c r="W307" s="49"/>
      <c r="X307" s="49"/>
      <c r="Y307" s="49"/>
      <c r="Z307" s="49"/>
    </row>
    <row r="308" spans="1:26" ht="12.75" customHeight="1">
      <c r="A308" s="49"/>
      <c r="B308" s="49"/>
      <c r="C308" s="48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51"/>
      <c r="V308" s="49"/>
      <c r="W308" s="49"/>
      <c r="X308" s="49"/>
      <c r="Y308" s="49"/>
      <c r="Z308" s="49"/>
    </row>
    <row r="309" spans="1:26" ht="12.75" customHeight="1">
      <c r="A309" s="49"/>
      <c r="B309" s="49"/>
      <c r="C309" s="48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51"/>
      <c r="V309" s="49"/>
      <c r="W309" s="49"/>
      <c r="X309" s="49"/>
      <c r="Y309" s="49"/>
      <c r="Z309" s="49"/>
    </row>
    <row r="310" spans="1:26" ht="12.75" customHeight="1">
      <c r="A310" s="49"/>
      <c r="B310" s="49"/>
      <c r="C310" s="48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51"/>
      <c r="V310" s="49"/>
      <c r="W310" s="49"/>
      <c r="X310" s="49"/>
      <c r="Y310" s="49"/>
      <c r="Z310" s="49"/>
    </row>
    <row r="311" spans="1:26" ht="12.75" customHeight="1">
      <c r="A311" s="49"/>
      <c r="B311" s="49"/>
      <c r="C311" s="48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51"/>
      <c r="V311" s="49"/>
      <c r="W311" s="49"/>
      <c r="X311" s="49"/>
      <c r="Y311" s="49"/>
      <c r="Z311" s="49"/>
    </row>
    <row r="312" spans="1:26" ht="12.75" customHeight="1">
      <c r="A312" s="49"/>
      <c r="B312" s="49"/>
      <c r="C312" s="48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51"/>
      <c r="V312" s="49"/>
      <c r="W312" s="49"/>
      <c r="X312" s="49"/>
      <c r="Y312" s="49"/>
      <c r="Z312" s="49"/>
    </row>
    <row r="313" spans="1:26" ht="12.75" customHeight="1">
      <c r="A313" s="49"/>
      <c r="B313" s="49"/>
      <c r="C313" s="48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51"/>
      <c r="V313" s="49"/>
      <c r="W313" s="49"/>
      <c r="X313" s="49"/>
      <c r="Y313" s="49"/>
      <c r="Z313" s="49"/>
    </row>
    <row r="314" spans="1:26" ht="12.75" customHeight="1">
      <c r="A314" s="49"/>
      <c r="B314" s="49"/>
      <c r="C314" s="48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51"/>
      <c r="V314" s="49"/>
      <c r="W314" s="49"/>
      <c r="X314" s="49"/>
      <c r="Y314" s="49"/>
      <c r="Z314" s="49"/>
    </row>
    <row r="315" spans="1:26" ht="12.75" customHeight="1">
      <c r="A315" s="49"/>
      <c r="B315" s="49"/>
      <c r="C315" s="48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51"/>
      <c r="V315" s="49"/>
      <c r="W315" s="49"/>
      <c r="X315" s="49"/>
      <c r="Y315" s="49"/>
      <c r="Z315" s="49"/>
    </row>
    <row r="316" spans="1:26" ht="12.75" customHeight="1">
      <c r="A316" s="49"/>
      <c r="B316" s="49"/>
      <c r="C316" s="48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51"/>
      <c r="V316" s="49"/>
      <c r="W316" s="49"/>
      <c r="X316" s="49"/>
      <c r="Y316" s="49"/>
      <c r="Z316" s="49"/>
    </row>
    <row r="317" spans="1:26" ht="12.75" customHeight="1">
      <c r="A317" s="49"/>
      <c r="B317" s="49"/>
      <c r="C317" s="48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51"/>
      <c r="V317" s="49"/>
      <c r="W317" s="49"/>
      <c r="X317" s="49"/>
      <c r="Y317" s="49"/>
      <c r="Z317" s="49"/>
    </row>
    <row r="318" spans="1:26" ht="12.75" customHeight="1">
      <c r="A318" s="49"/>
      <c r="B318" s="49"/>
      <c r="C318" s="48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51"/>
      <c r="V318" s="49"/>
      <c r="W318" s="49"/>
      <c r="X318" s="49"/>
      <c r="Y318" s="49"/>
      <c r="Z318" s="49"/>
    </row>
    <row r="319" spans="1:26" ht="12.75" customHeight="1">
      <c r="A319" s="49"/>
      <c r="B319" s="49"/>
      <c r="C319" s="48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51"/>
      <c r="V319" s="49"/>
      <c r="W319" s="49"/>
      <c r="X319" s="49"/>
      <c r="Y319" s="49"/>
      <c r="Z319" s="49"/>
    </row>
    <row r="320" spans="1:26" ht="12.75" customHeight="1">
      <c r="A320" s="49"/>
      <c r="B320" s="49"/>
      <c r="C320" s="48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51"/>
      <c r="V320" s="49"/>
      <c r="W320" s="49"/>
      <c r="X320" s="49"/>
      <c r="Y320" s="49"/>
      <c r="Z320" s="49"/>
    </row>
    <row r="321" spans="1:26" ht="12.75" customHeight="1">
      <c r="A321" s="49"/>
      <c r="B321" s="49"/>
      <c r="C321" s="48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51"/>
      <c r="V321" s="49"/>
      <c r="W321" s="49"/>
      <c r="X321" s="49"/>
      <c r="Y321" s="49"/>
      <c r="Z321" s="49"/>
    </row>
    <row r="322" spans="1:26" ht="12.75" customHeight="1">
      <c r="A322" s="49"/>
      <c r="B322" s="49"/>
      <c r="C322" s="48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51"/>
      <c r="V322" s="49"/>
      <c r="W322" s="49"/>
      <c r="X322" s="49"/>
      <c r="Y322" s="49"/>
      <c r="Z322" s="49"/>
    </row>
    <row r="323" spans="1:26" ht="12.75" customHeight="1">
      <c r="A323" s="49"/>
      <c r="B323" s="49"/>
      <c r="C323" s="48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51"/>
      <c r="V323" s="49"/>
      <c r="W323" s="49"/>
      <c r="X323" s="49"/>
      <c r="Y323" s="49"/>
      <c r="Z323" s="49"/>
    </row>
    <row r="324" spans="1:26" ht="12.75" customHeight="1">
      <c r="A324" s="49"/>
      <c r="B324" s="49"/>
      <c r="C324" s="48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51"/>
      <c r="V324" s="49"/>
      <c r="W324" s="49"/>
      <c r="X324" s="49"/>
      <c r="Y324" s="49"/>
      <c r="Z324" s="49"/>
    </row>
    <row r="325" spans="1:26" ht="12.75" customHeight="1">
      <c r="A325" s="49"/>
      <c r="B325" s="49"/>
      <c r="C325" s="48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51"/>
      <c r="V325" s="49"/>
      <c r="W325" s="49"/>
      <c r="X325" s="49"/>
      <c r="Y325" s="49"/>
      <c r="Z325" s="49"/>
    </row>
    <row r="326" spans="1:26" ht="12.75" customHeight="1">
      <c r="A326" s="49"/>
      <c r="B326" s="49"/>
      <c r="C326" s="48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51"/>
      <c r="V326" s="49"/>
      <c r="W326" s="49"/>
      <c r="X326" s="49"/>
      <c r="Y326" s="49"/>
      <c r="Z326" s="49"/>
    </row>
    <row r="327" spans="1:26" ht="12.75" customHeight="1">
      <c r="A327" s="49"/>
      <c r="B327" s="49"/>
      <c r="C327" s="48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51"/>
      <c r="V327" s="49"/>
      <c r="W327" s="49"/>
      <c r="X327" s="49"/>
      <c r="Y327" s="49"/>
      <c r="Z327" s="49"/>
    </row>
    <row r="328" spans="1:26" ht="12.75" customHeight="1">
      <c r="A328" s="49"/>
      <c r="B328" s="49"/>
      <c r="C328" s="48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51"/>
      <c r="V328" s="49"/>
      <c r="W328" s="49"/>
      <c r="X328" s="49"/>
      <c r="Y328" s="49"/>
      <c r="Z328" s="49"/>
    </row>
    <row r="329" spans="1:26" ht="12.75" customHeight="1">
      <c r="A329" s="49"/>
      <c r="B329" s="49"/>
      <c r="C329" s="48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51"/>
      <c r="V329" s="49"/>
      <c r="W329" s="49"/>
      <c r="X329" s="49"/>
      <c r="Y329" s="49"/>
      <c r="Z329" s="49"/>
    </row>
    <row r="330" spans="1:26" ht="12.75" customHeight="1">
      <c r="A330" s="49"/>
      <c r="B330" s="49"/>
      <c r="C330" s="48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51"/>
      <c r="V330" s="49"/>
      <c r="W330" s="49"/>
      <c r="X330" s="49"/>
      <c r="Y330" s="49"/>
      <c r="Z330" s="49"/>
    </row>
    <row r="331" spans="1:26" ht="12.75" customHeight="1">
      <c r="A331" s="49"/>
      <c r="B331" s="49"/>
      <c r="C331" s="48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51"/>
      <c r="V331" s="49"/>
      <c r="W331" s="49"/>
      <c r="X331" s="49"/>
      <c r="Y331" s="49"/>
      <c r="Z331" s="49"/>
    </row>
    <row r="332" spans="1:26" ht="12.75" customHeight="1">
      <c r="A332" s="49"/>
      <c r="B332" s="49"/>
      <c r="C332" s="48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51"/>
      <c r="V332" s="49"/>
      <c r="W332" s="49"/>
      <c r="X332" s="49"/>
      <c r="Y332" s="49"/>
      <c r="Z332" s="49"/>
    </row>
    <row r="333" spans="1:26" ht="12.75" customHeight="1">
      <c r="A333" s="49"/>
      <c r="B333" s="49"/>
      <c r="C333" s="48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51"/>
      <c r="V333" s="49"/>
      <c r="W333" s="49"/>
      <c r="X333" s="49"/>
      <c r="Y333" s="49"/>
      <c r="Z333" s="49"/>
    </row>
    <row r="334" spans="1:26" ht="12.75" customHeight="1">
      <c r="A334" s="49"/>
      <c r="B334" s="49"/>
      <c r="C334" s="48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51"/>
      <c r="V334" s="49"/>
      <c r="W334" s="49"/>
      <c r="X334" s="49"/>
      <c r="Y334" s="49"/>
      <c r="Z334" s="49"/>
    </row>
    <row r="335" spans="1:26" ht="12.75" customHeight="1">
      <c r="A335" s="49"/>
      <c r="B335" s="49"/>
      <c r="C335" s="48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51"/>
      <c r="V335" s="49"/>
      <c r="W335" s="49"/>
      <c r="X335" s="49"/>
      <c r="Y335" s="49"/>
      <c r="Z335" s="49"/>
    </row>
    <row r="336" spans="1:26" ht="12.75" customHeight="1">
      <c r="A336" s="49"/>
      <c r="B336" s="49"/>
      <c r="C336" s="48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51"/>
      <c r="V336" s="49"/>
      <c r="W336" s="49"/>
      <c r="X336" s="49"/>
      <c r="Y336" s="49"/>
      <c r="Z336" s="49"/>
    </row>
    <row r="337" spans="1:26" ht="12.75" customHeight="1">
      <c r="A337" s="49"/>
      <c r="B337" s="49"/>
      <c r="C337" s="48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51"/>
      <c r="V337" s="49"/>
      <c r="W337" s="49"/>
      <c r="X337" s="49"/>
      <c r="Y337" s="49"/>
      <c r="Z337" s="49"/>
    </row>
    <row r="338" spans="1:26" ht="12.75" customHeight="1">
      <c r="A338" s="49"/>
      <c r="B338" s="49"/>
      <c r="C338" s="48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51"/>
      <c r="V338" s="49"/>
      <c r="W338" s="49"/>
      <c r="X338" s="49"/>
      <c r="Y338" s="49"/>
      <c r="Z338" s="49"/>
    </row>
    <row r="339" spans="1:26" ht="12.75" customHeight="1">
      <c r="A339" s="49"/>
      <c r="B339" s="49"/>
      <c r="C339" s="48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51"/>
      <c r="V339" s="49"/>
      <c r="W339" s="49"/>
      <c r="X339" s="49"/>
      <c r="Y339" s="49"/>
      <c r="Z339" s="49"/>
    </row>
    <row r="340" spans="1:26" ht="12.75" customHeight="1">
      <c r="A340" s="49"/>
      <c r="B340" s="49"/>
      <c r="C340" s="48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51"/>
      <c r="V340" s="49"/>
      <c r="W340" s="49"/>
      <c r="X340" s="49"/>
      <c r="Y340" s="49"/>
      <c r="Z340" s="49"/>
    </row>
    <row r="341" spans="1:26" ht="12.75" customHeight="1">
      <c r="A341" s="49"/>
      <c r="B341" s="49"/>
      <c r="C341" s="48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51"/>
      <c r="V341" s="49"/>
      <c r="W341" s="49"/>
      <c r="X341" s="49"/>
      <c r="Y341" s="49"/>
      <c r="Z341" s="49"/>
    </row>
    <row r="342" spans="1:26" ht="12.75" customHeight="1">
      <c r="A342" s="49"/>
      <c r="B342" s="49"/>
      <c r="C342" s="48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51"/>
      <c r="V342" s="49"/>
      <c r="W342" s="49"/>
      <c r="X342" s="49"/>
      <c r="Y342" s="49"/>
      <c r="Z342" s="49"/>
    </row>
    <row r="343" spans="1:26" ht="12.75" customHeight="1">
      <c r="A343" s="49"/>
      <c r="B343" s="49"/>
      <c r="C343" s="48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51"/>
      <c r="V343" s="49"/>
      <c r="W343" s="49"/>
      <c r="X343" s="49"/>
      <c r="Y343" s="49"/>
      <c r="Z343" s="49"/>
    </row>
    <row r="344" spans="1:26" ht="12.75" customHeight="1">
      <c r="A344" s="49"/>
      <c r="B344" s="49"/>
      <c r="C344" s="48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51"/>
      <c r="V344" s="49"/>
      <c r="W344" s="49"/>
      <c r="X344" s="49"/>
      <c r="Y344" s="49"/>
      <c r="Z344" s="49"/>
    </row>
    <row r="345" spans="1:26" ht="12.75" customHeight="1">
      <c r="A345" s="49"/>
      <c r="B345" s="49"/>
      <c r="C345" s="48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51"/>
      <c r="V345" s="49"/>
      <c r="W345" s="49"/>
      <c r="X345" s="49"/>
      <c r="Y345" s="49"/>
      <c r="Z345" s="49"/>
    </row>
    <row r="346" spans="1:26" ht="12.75" customHeight="1">
      <c r="A346" s="49"/>
      <c r="B346" s="49"/>
      <c r="C346" s="48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51"/>
      <c r="V346" s="49"/>
      <c r="W346" s="49"/>
      <c r="X346" s="49"/>
      <c r="Y346" s="49"/>
      <c r="Z346" s="49"/>
    </row>
    <row r="347" spans="1:26" ht="12.75" customHeight="1">
      <c r="A347" s="49"/>
      <c r="B347" s="49"/>
      <c r="C347" s="48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51"/>
      <c r="V347" s="49"/>
      <c r="W347" s="49"/>
      <c r="X347" s="49"/>
      <c r="Y347" s="49"/>
      <c r="Z347" s="49"/>
    </row>
    <row r="348" spans="1:26" ht="12.75" customHeight="1">
      <c r="A348" s="49"/>
      <c r="B348" s="49"/>
      <c r="C348" s="48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51"/>
      <c r="V348" s="49"/>
      <c r="W348" s="49"/>
      <c r="X348" s="49"/>
      <c r="Y348" s="49"/>
      <c r="Z348" s="49"/>
    </row>
    <row r="349" spans="1:26" ht="12.75" customHeight="1">
      <c r="A349" s="49"/>
      <c r="B349" s="49"/>
      <c r="C349" s="48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51"/>
      <c r="V349" s="49"/>
      <c r="W349" s="49"/>
      <c r="X349" s="49"/>
      <c r="Y349" s="49"/>
      <c r="Z349" s="49"/>
    </row>
    <row r="350" spans="1:26" ht="12.75" customHeight="1">
      <c r="A350" s="49"/>
      <c r="B350" s="49"/>
      <c r="C350" s="48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51"/>
      <c r="V350" s="49"/>
      <c r="W350" s="49"/>
      <c r="X350" s="49"/>
      <c r="Y350" s="49"/>
      <c r="Z350" s="49"/>
    </row>
    <row r="351" spans="1:26" ht="12.75" customHeight="1">
      <c r="A351" s="49"/>
      <c r="B351" s="49"/>
      <c r="C351" s="48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51"/>
      <c r="V351" s="49"/>
      <c r="W351" s="49"/>
      <c r="X351" s="49"/>
      <c r="Y351" s="49"/>
      <c r="Z351" s="49"/>
    </row>
    <row r="352" spans="1:26" ht="12.75" customHeight="1">
      <c r="A352" s="49"/>
      <c r="B352" s="49"/>
      <c r="C352" s="48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51"/>
      <c r="V352" s="49"/>
      <c r="W352" s="49"/>
      <c r="X352" s="49"/>
      <c r="Y352" s="49"/>
      <c r="Z352" s="49"/>
    </row>
    <row r="353" spans="1:26" ht="12.75" customHeight="1">
      <c r="A353" s="49"/>
      <c r="B353" s="49"/>
      <c r="C353" s="48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51"/>
      <c r="V353" s="49"/>
      <c r="W353" s="49"/>
      <c r="X353" s="49"/>
      <c r="Y353" s="49"/>
      <c r="Z353" s="49"/>
    </row>
    <row r="354" spans="1:26" ht="12.75" customHeight="1">
      <c r="A354" s="49"/>
      <c r="B354" s="49"/>
      <c r="C354" s="48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51"/>
      <c r="V354" s="49"/>
      <c r="W354" s="49"/>
      <c r="X354" s="49"/>
      <c r="Y354" s="49"/>
      <c r="Z354" s="49"/>
    </row>
    <row r="355" spans="1:26" ht="12.75" customHeight="1">
      <c r="A355" s="49"/>
      <c r="B355" s="49"/>
      <c r="C355" s="48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51"/>
      <c r="V355" s="49"/>
      <c r="W355" s="49"/>
      <c r="X355" s="49"/>
      <c r="Y355" s="49"/>
      <c r="Z355" s="49"/>
    </row>
    <row r="356" spans="1:26" ht="12.75" customHeight="1">
      <c r="A356" s="49"/>
      <c r="B356" s="49"/>
      <c r="C356" s="48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51"/>
      <c r="V356" s="49"/>
      <c r="W356" s="49"/>
      <c r="X356" s="49"/>
      <c r="Y356" s="49"/>
      <c r="Z356" s="49"/>
    </row>
    <row r="357" spans="1:26" ht="12.75" customHeight="1">
      <c r="A357" s="49"/>
      <c r="B357" s="49"/>
      <c r="C357" s="48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51"/>
      <c r="V357" s="49"/>
      <c r="W357" s="49"/>
      <c r="X357" s="49"/>
      <c r="Y357" s="49"/>
      <c r="Z357" s="49"/>
    </row>
    <row r="358" spans="1:26" ht="12.75" customHeight="1">
      <c r="A358" s="49"/>
      <c r="B358" s="49"/>
      <c r="C358" s="48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51"/>
      <c r="V358" s="49"/>
      <c r="W358" s="49"/>
      <c r="X358" s="49"/>
      <c r="Y358" s="49"/>
      <c r="Z358" s="49"/>
    </row>
    <row r="359" spans="1:26" ht="12.75" customHeight="1">
      <c r="A359" s="49"/>
      <c r="B359" s="49"/>
      <c r="C359" s="48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51"/>
      <c r="V359" s="49"/>
      <c r="W359" s="49"/>
      <c r="X359" s="49"/>
      <c r="Y359" s="49"/>
      <c r="Z359" s="49"/>
    </row>
    <row r="360" spans="1:26" ht="12.75" customHeight="1">
      <c r="A360" s="49"/>
      <c r="B360" s="49"/>
      <c r="C360" s="48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51"/>
      <c r="V360" s="49"/>
      <c r="W360" s="49"/>
      <c r="X360" s="49"/>
      <c r="Y360" s="49"/>
      <c r="Z360" s="49"/>
    </row>
    <row r="361" spans="1:26" ht="12.75" customHeight="1">
      <c r="A361" s="49"/>
      <c r="B361" s="49"/>
      <c r="C361" s="48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51"/>
      <c r="V361" s="49"/>
      <c r="W361" s="49"/>
      <c r="X361" s="49"/>
      <c r="Y361" s="49"/>
      <c r="Z361" s="49"/>
    </row>
    <row r="362" spans="1:26" ht="12.75" customHeight="1">
      <c r="A362" s="49"/>
      <c r="B362" s="49"/>
      <c r="C362" s="48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51"/>
      <c r="V362" s="49"/>
      <c r="W362" s="49"/>
      <c r="X362" s="49"/>
      <c r="Y362" s="49"/>
      <c r="Z362" s="49"/>
    </row>
    <row r="363" spans="1:26" ht="12.75" customHeight="1">
      <c r="A363" s="49"/>
      <c r="B363" s="49"/>
      <c r="C363" s="48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51"/>
      <c r="V363" s="49"/>
      <c r="W363" s="49"/>
      <c r="X363" s="49"/>
      <c r="Y363" s="49"/>
      <c r="Z363" s="49"/>
    </row>
    <row r="364" spans="1:26" ht="12.75" customHeight="1">
      <c r="A364" s="49"/>
      <c r="B364" s="49"/>
      <c r="C364" s="48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51"/>
      <c r="V364" s="49"/>
      <c r="W364" s="49"/>
      <c r="X364" s="49"/>
      <c r="Y364" s="49"/>
      <c r="Z364" s="49"/>
    </row>
    <row r="365" spans="1:26" ht="12.75" customHeight="1">
      <c r="A365" s="49"/>
      <c r="B365" s="49"/>
      <c r="C365" s="48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51"/>
      <c r="V365" s="49"/>
      <c r="W365" s="49"/>
      <c r="X365" s="49"/>
      <c r="Y365" s="49"/>
      <c r="Z365" s="49"/>
    </row>
    <row r="366" spans="1:26" ht="12.75" customHeight="1">
      <c r="A366" s="49"/>
      <c r="B366" s="49"/>
      <c r="C366" s="48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51"/>
      <c r="V366" s="49"/>
      <c r="W366" s="49"/>
      <c r="X366" s="49"/>
      <c r="Y366" s="49"/>
      <c r="Z366" s="49"/>
    </row>
    <row r="367" spans="1:26" ht="12.75" customHeight="1">
      <c r="A367" s="49"/>
      <c r="B367" s="49"/>
      <c r="C367" s="48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51"/>
      <c r="V367" s="49"/>
      <c r="W367" s="49"/>
      <c r="X367" s="49"/>
      <c r="Y367" s="49"/>
      <c r="Z367" s="49"/>
    </row>
    <row r="368" spans="1:26" ht="12.75" customHeight="1">
      <c r="A368" s="49"/>
      <c r="B368" s="49"/>
      <c r="C368" s="48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51"/>
      <c r="V368" s="49"/>
      <c r="W368" s="49"/>
      <c r="X368" s="49"/>
      <c r="Y368" s="49"/>
      <c r="Z368" s="49"/>
    </row>
    <row r="369" spans="1:26" ht="12.75" customHeight="1">
      <c r="A369" s="49"/>
      <c r="B369" s="49"/>
      <c r="C369" s="48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51"/>
      <c r="V369" s="49"/>
      <c r="W369" s="49"/>
      <c r="X369" s="49"/>
      <c r="Y369" s="49"/>
      <c r="Z369" s="49"/>
    </row>
    <row r="370" spans="1:26" ht="12.75" customHeight="1">
      <c r="A370" s="49"/>
      <c r="B370" s="49"/>
      <c r="C370" s="48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51"/>
      <c r="V370" s="49"/>
      <c r="W370" s="49"/>
      <c r="X370" s="49"/>
      <c r="Y370" s="49"/>
      <c r="Z370" s="49"/>
    </row>
    <row r="371" spans="1:26" ht="12.75" customHeight="1">
      <c r="A371" s="49"/>
      <c r="B371" s="49"/>
      <c r="C371" s="48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51"/>
      <c r="V371" s="49"/>
      <c r="W371" s="49"/>
      <c r="X371" s="49"/>
      <c r="Y371" s="49"/>
      <c r="Z371" s="49"/>
    </row>
    <row r="372" spans="1:26" ht="12.75" customHeight="1">
      <c r="A372" s="49"/>
      <c r="B372" s="49"/>
      <c r="C372" s="48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51"/>
      <c r="V372" s="49"/>
      <c r="W372" s="49"/>
      <c r="X372" s="49"/>
      <c r="Y372" s="49"/>
      <c r="Z372" s="49"/>
    </row>
    <row r="373" spans="1:26" ht="12.75" customHeight="1">
      <c r="A373" s="49"/>
      <c r="B373" s="49"/>
      <c r="C373" s="48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51"/>
      <c r="V373" s="49"/>
      <c r="W373" s="49"/>
      <c r="X373" s="49"/>
      <c r="Y373" s="49"/>
      <c r="Z373" s="49"/>
    </row>
    <row r="374" spans="1:26" ht="12.75" customHeight="1">
      <c r="A374" s="49"/>
      <c r="B374" s="49"/>
      <c r="C374" s="48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51"/>
      <c r="V374" s="49"/>
      <c r="W374" s="49"/>
      <c r="X374" s="49"/>
      <c r="Y374" s="49"/>
      <c r="Z374" s="49"/>
    </row>
    <row r="375" spans="1:26" ht="12.75" customHeight="1">
      <c r="A375" s="49"/>
      <c r="B375" s="49"/>
      <c r="C375" s="48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51"/>
      <c r="V375" s="49"/>
      <c r="W375" s="49"/>
      <c r="X375" s="49"/>
      <c r="Y375" s="49"/>
      <c r="Z375" s="49"/>
    </row>
    <row r="376" spans="1:26" ht="12.75" customHeight="1">
      <c r="A376" s="49"/>
      <c r="B376" s="49"/>
      <c r="C376" s="48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51"/>
      <c r="V376" s="49"/>
      <c r="W376" s="49"/>
      <c r="X376" s="49"/>
      <c r="Y376" s="49"/>
      <c r="Z376" s="49"/>
    </row>
    <row r="377" spans="1:26" ht="12.75" customHeight="1">
      <c r="A377" s="49"/>
      <c r="B377" s="49"/>
      <c r="C377" s="48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51"/>
      <c r="V377" s="49"/>
      <c r="W377" s="49"/>
      <c r="X377" s="49"/>
      <c r="Y377" s="49"/>
      <c r="Z377" s="49"/>
    </row>
    <row r="378" spans="1:26" ht="12.75" customHeight="1">
      <c r="A378" s="49"/>
      <c r="B378" s="49"/>
      <c r="C378" s="48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51"/>
      <c r="V378" s="49"/>
      <c r="W378" s="49"/>
      <c r="X378" s="49"/>
      <c r="Y378" s="49"/>
      <c r="Z378" s="49"/>
    </row>
    <row r="379" spans="1:26" ht="12.75" customHeight="1">
      <c r="A379" s="49"/>
      <c r="B379" s="49"/>
      <c r="C379" s="48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51"/>
      <c r="V379" s="49"/>
      <c r="W379" s="49"/>
      <c r="X379" s="49"/>
      <c r="Y379" s="49"/>
      <c r="Z379" s="49"/>
    </row>
    <row r="380" spans="1:26" ht="12.75" customHeight="1">
      <c r="A380" s="49"/>
      <c r="B380" s="49"/>
      <c r="C380" s="48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51"/>
      <c r="V380" s="49"/>
      <c r="W380" s="49"/>
      <c r="X380" s="49"/>
      <c r="Y380" s="49"/>
      <c r="Z380" s="49"/>
    </row>
    <row r="381" spans="1:26" ht="12.75" customHeight="1">
      <c r="A381" s="49"/>
      <c r="B381" s="49"/>
      <c r="C381" s="48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51"/>
      <c r="V381" s="49"/>
      <c r="W381" s="49"/>
      <c r="X381" s="49"/>
      <c r="Y381" s="49"/>
      <c r="Z381" s="49"/>
    </row>
    <row r="382" spans="1:26" ht="12.75" customHeight="1">
      <c r="A382" s="49"/>
      <c r="B382" s="49"/>
      <c r="C382" s="48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51"/>
      <c r="V382" s="49"/>
      <c r="W382" s="49"/>
      <c r="X382" s="49"/>
      <c r="Y382" s="49"/>
      <c r="Z382" s="49"/>
    </row>
    <row r="383" spans="1:26" ht="12.75" customHeight="1">
      <c r="A383" s="49"/>
      <c r="B383" s="49"/>
      <c r="C383" s="48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51"/>
      <c r="V383" s="49"/>
      <c r="W383" s="49"/>
      <c r="X383" s="49"/>
      <c r="Y383" s="49"/>
      <c r="Z383" s="49"/>
    </row>
    <row r="384" spans="1:26" ht="12.75" customHeight="1">
      <c r="A384" s="49"/>
      <c r="B384" s="49"/>
      <c r="C384" s="48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51"/>
      <c r="V384" s="49"/>
      <c r="W384" s="49"/>
      <c r="X384" s="49"/>
      <c r="Y384" s="49"/>
      <c r="Z384" s="49"/>
    </row>
    <row r="385" spans="1:26" ht="12.75" customHeight="1">
      <c r="A385" s="49"/>
      <c r="B385" s="49"/>
      <c r="C385" s="48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51"/>
      <c r="V385" s="49"/>
      <c r="W385" s="49"/>
      <c r="X385" s="49"/>
      <c r="Y385" s="49"/>
      <c r="Z385" s="49"/>
    </row>
    <row r="386" spans="1:26" ht="12.75" customHeight="1">
      <c r="A386" s="49"/>
      <c r="B386" s="49"/>
      <c r="C386" s="48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51"/>
      <c r="V386" s="49"/>
      <c r="W386" s="49"/>
      <c r="X386" s="49"/>
      <c r="Y386" s="49"/>
      <c r="Z386" s="49"/>
    </row>
    <row r="387" spans="1:26" ht="12.75" customHeight="1">
      <c r="A387" s="49"/>
      <c r="B387" s="49"/>
      <c r="C387" s="48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51"/>
      <c r="V387" s="49"/>
      <c r="W387" s="49"/>
      <c r="X387" s="49"/>
      <c r="Y387" s="49"/>
      <c r="Z387" s="49"/>
    </row>
    <row r="388" spans="1:26" ht="12.75" customHeight="1">
      <c r="A388" s="49"/>
      <c r="B388" s="49"/>
      <c r="C388" s="48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51"/>
      <c r="V388" s="49"/>
      <c r="W388" s="49"/>
      <c r="X388" s="49"/>
      <c r="Y388" s="49"/>
      <c r="Z388" s="49"/>
    </row>
    <row r="389" spans="1:26" ht="12.75" customHeight="1">
      <c r="A389" s="49"/>
      <c r="B389" s="49"/>
      <c r="C389" s="48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51"/>
      <c r="V389" s="49"/>
      <c r="W389" s="49"/>
      <c r="X389" s="49"/>
      <c r="Y389" s="49"/>
      <c r="Z389" s="49"/>
    </row>
    <row r="390" spans="1:26" ht="12.75" customHeight="1">
      <c r="A390" s="49"/>
      <c r="B390" s="49"/>
      <c r="C390" s="48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51"/>
      <c r="V390" s="49"/>
      <c r="W390" s="49"/>
      <c r="X390" s="49"/>
      <c r="Y390" s="49"/>
      <c r="Z390" s="49"/>
    </row>
    <row r="391" spans="1:26" ht="12.75" customHeight="1">
      <c r="A391" s="49"/>
      <c r="B391" s="49"/>
      <c r="C391" s="48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51"/>
      <c r="V391" s="49"/>
      <c r="W391" s="49"/>
      <c r="X391" s="49"/>
      <c r="Y391" s="49"/>
      <c r="Z391" s="49"/>
    </row>
    <row r="392" spans="1:26" ht="12.75" customHeight="1">
      <c r="A392" s="49"/>
      <c r="B392" s="49"/>
      <c r="C392" s="48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51"/>
      <c r="V392" s="49"/>
      <c r="W392" s="49"/>
      <c r="X392" s="49"/>
      <c r="Y392" s="49"/>
      <c r="Z392" s="49"/>
    </row>
    <row r="393" spans="1:26" ht="12.75" customHeight="1">
      <c r="A393" s="49"/>
      <c r="B393" s="49"/>
      <c r="C393" s="48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51"/>
      <c r="V393" s="49"/>
      <c r="W393" s="49"/>
      <c r="X393" s="49"/>
      <c r="Y393" s="49"/>
      <c r="Z393" s="49"/>
    </row>
    <row r="394" spans="1:26" ht="12.75" customHeight="1">
      <c r="A394" s="49"/>
      <c r="B394" s="49"/>
      <c r="C394" s="48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51"/>
      <c r="V394" s="49"/>
      <c r="W394" s="49"/>
      <c r="X394" s="49"/>
      <c r="Y394" s="49"/>
      <c r="Z394" s="49"/>
    </row>
    <row r="395" spans="1:26" ht="12.75" customHeight="1">
      <c r="A395" s="49"/>
      <c r="B395" s="49"/>
      <c r="C395" s="48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51"/>
      <c r="V395" s="49"/>
      <c r="W395" s="49"/>
      <c r="X395" s="49"/>
      <c r="Y395" s="49"/>
      <c r="Z395" s="49"/>
    </row>
    <row r="396" spans="1:26" ht="12.75" customHeight="1">
      <c r="A396" s="49"/>
      <c r="B396" s="49"/>
      <c r="C396" s="48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51"/>
      <c r="V396" s="49"/>
      <c r="W396" s="49"/>
      <c r="X396" s="49"/>
      <c r="Y396" s="49"/>
      <c r="Z396" s="49"/>
    </row>
    <row r="397" spans="1:26" ht="12.75" customHeight="1">
      <c r="A397" s="49"/>
      <c r="B397" s="49"/>
      <c r="C397" s="48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51"/>
      <c r="V397" s="49"/>
      <c r="W397" s="49"/>
      <c r="X397" s="49"/>
      <c r="Y397" s="49"/>
      <c r="Z397" s="49"/>
    </row>
    <row r="398" spans="1:26" ht="12.75" customHeight="1">
      <c r="A398" s="49"/>
      <c r="B398" s="49"/>
      <c r="C398" s="48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51"/>
      <c r="V398" s="49"/>
      <c r="W398" s="49"/>
      <c r="X398" s="49"/>
      <c r="Y398" s="49"/>
      <c r="Z398" s="49"/>
    </row>
    <row r="399" spans="1:26" ht="12.75" customHeight="1">
      <c r="A399" s="49"/>
      <c r="B399" s="49"/>
      <c r="C399" s="48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51"/>
      <c r="V399" s="49"/>
      <c r="W399" s="49"/>
      <c r="X399" s="49"/>
      <c r="Y399" s="49"/>
      <c r="Z399" s="49"/>
    </row>
    <row r="400" spans="1:26" ht="12.75" customHeight="1">
      <c r="A400" s="49"/>
      <c r="B400" s="49"/>
      <c r="C400" s="48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51"/>
      <c r="V400" s="49"/>
      <c r="W400" s="49"/>
      <c r="X400" s="49"/>
      <c r="Y400" s="49"/>
      <c r="Z400" s="49"/>
    </row>
    <row r="401" spans="1:26" ht="12.75" customHeight="1">
      <c r="A401" s="49"/>
      <c r="B401" s="49"/>
      <c r="C401" s="48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51"/>
      <c r="V401" s="49"/>
      <c r="W401" s="49"/>
      <c r="X401" s="49"/>
      <c r="Y401" s="49"/>
      <c r="Z401" s="49"/>
    </row>
    <row r="402" spans="1:26" ht="12.75" customHeight="1">
      <c r="A402" s="49"/>
      <c r="B402" s="49"/>
      <c r="C402" s="48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51"/>
      <c r="V402" s="49"/>
      <c r="W402" s="49"/>
      <c r="X402" s="49"/>
      <c r="Y402" s="49"/>
      <c r="Z402" s="49"/>
    </row>
    <row r="403" spans="1:26" ht="12.75" customHeight="1">
      <c r="A403" s="49"/>
      <c r="B403" s="49"/>
      <c r="C403" s="48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51"/>
      <c r="V403" s="49"/>
      <c r="W403" s="49"/>
      <c r="X403" s="49"/>
      <c r="Y403" s="49"/>
      <c r="Z403" s="49"/>
    </row>
    <row r="404" spans="1:26" ht="12.75" customHeight="1">
      <c r="A404" s="49"/>
      <c r="B404" s="49"/>
      <c r="C404" s="48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51"/>
      <c r="V404" s="49"/>
      <c r="W404" s="49"/>
      <c r="X404" s="49"/>
      <c r="Y404" s="49"/>
      <c r="Z404" s="49"/>
    </row>
    <row r="405" spans="1:26" ht="12.75" customHeight="1">
      <c r="A405" s="49"/>
      <c r="B405" s="49"/>
      <c r="C405" s="48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51"/>
      <c r="V405" s="49"/>
      <c r="W405" s="49"/>
      <c r="X405" s="49"/>
      <c r="Y405" s="49"/>
      <c r="Z405" s="49"/>
    </row>
    <row r="406" spans="1:26" ht="12.75" customHeight="1">
      <c r="A406" s="49"/>
      <c r="B406" s="49"/>
      <c r="C406" s="48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51"/>
      <c r="V406" s="49"/>
      <c r="W406" s="49"/>
      <c r="X406" s="49"/>
      <c r="Y406" s="49"/>
      <c r="Z406" s="49"/>
    </row>
    <row r="407" spans="1:26" ht="12.75" customHeight="1">
      <c r="A407" s="49"/>
      <c r="B407" s="49"/>
      <c r="C407" s="48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51"/>
      <c r="V407" s="49"/>
      <c r="W407" s="49"/>
      <c r="X407" s="49"/>
      <c r="Y407" s="49"/>
      <c r="Z407" s="49"/>
    </row>
    <row r="408" spans="1:26" ht="12.75" customHeight="1">
      <c r="A408" s="49"/>
      <c r="B408" s="49"/>
      <c r="C408" s="48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51"/>
      <c r="V408" s="49"/>
      <c r="W408" s="49"/>
      <c r="X408" s="49"/>
      <c r="Y408" s="49"/>
      <c r="Z408" s="49"/>
    </row>
    <row r="409" spans="1:26" ht="12.75" customHeight="1">
      <c r="A409" s="49"/>
      <c r="B409" s="49"/>
      <c r="C409" s="48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51"/>
      <c r="V409" s="49"/>
      <c r="W409" s="49"/>
      <c r="X409" s="49"/>
      <c r="Y409" s="49"/>
      <c r="Z409" s="49"/>
    </row>
    <row r="410" spans="1:26" ht="12.75" customHeight="1">
      <c r="A410" s="49"/>
      <c r="B410" s="49"/>
      <c r="C410" s="48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51"/>
      <c r="V410" s="49"/>
      <c r="W410" s="49"/>
      <c r="X410" s="49"/>
      <c r="Y410" s="49"/>
      <c r="Z410" s="49"/>
    </row>
    <row r="411" spans="1:26" ht="12.75" customHeight="1">
      <c r="A411" s="49"/>
      <c r="B411" s="49"/>
      <c r="C411" s="48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51"/>
      <c r="V411" s="49"/>
      <c r="W411" s="49"/>
      <c r="X411" s="49"/>
      <c r="Y411" s="49"/>
      <c r="Z411" s="49"/>
    </row>
    <row r="412" spans="1:26" ht="12.75" customHeight="1">
      <c r="A412" s="49"/>
      <c r="B412" s="49"/>
      <c r="C412" s="48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51"/>
      <c r="V412" s="49"/>
      <c r="W412" s="49"/>
      <c r="X412" s="49"/>
      <c r="Y412" s="49"/>
      <c r="Z412" s="49"/>
    </row>
    <row r="413" spans="1:26" ht="12.75" customHeight="1">
      <c r="A413" s="49"/>
      <c r="B413" s="49"/>
      <c r="C413" s="48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51"/>
      <c r="V413" s="49"/>
      <c r="W413" s="49"/>
      <c r="Z413" s="49"/>
    </row>
    <row r="414" spans="1:26" ht="12.75" customHeight="1">
      <c r="A414" s="49"/>
      <c r="B414" s="49"/>
      <c r="C414" s="48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51"/>
      <c r="V414" s="49"/>
      <c r="W414" s="49"/>
      <c r="Z414" s="49"/>
    </row>
    <row r="415" spans="1:26" ht="12.75" customHeight="1">
      <c r="A415" s="49"/>
      <c r="B415" s="49"/>
      <c r="C415" s="48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51"/>
      <c r="V415" s="49"/>
      <c r="W415" s="49"/>
      <c r="Z415" s="49"/>
    </row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dataValidations count="1">
    <dataValidation type="list" allowBlank="1" showErrorMessage="1" prompt=" - " sqref="G3">
      <formula1>$N$3:$N$20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86"/>
  <sheetViews>
    <sheetView workbookViewId="0" topLeftCell="A1">
      <selection activeCell="A1" sqref="A1"/>
    </sheetView>
  </sheetViews>
  <sheetFormatPr defaultColWidth="13.7109375" defaultRowHeight="15" customHeight="1"/>
  <cols>
    <col min="1" max="1" width="9.7109375" style="0" customWidth="1"/>
    <col min="2" max="2" width="23.421875" style="0" customWidth="1"/>
    <col min="3" max="3" width="25.00390625" style="0" customWidth="1"/>
    <col min="4" max="4" width="2.00390625" style="0" customWidth="1"/>
    <col min="5" max="5" width="9.7109375" style="0" customWidth="1"/>
    <col min="6" max="6" width="23.00390625" style="0" customWidth="1"/>
    <col min="7" max="7" width="24.421875" style="0" customWidth="1"/>
    <col min="8" max="8" width="3.140625" style="0" customWidth="1"/>
    <col min="9" max="9" width="2.00390625" style="0" customWidth="1"/>
    <col min="10" max="10" width="9.7109375" style="0" customWidth="1"/>
    <col min="11" max="11" width="23.7109375" style="0" customWidth="1"/>
    <col min="12" max="12" width="23.8515625" style="0" customWidth="1"/>
    <col min="13" max="27" width="14.140625" style="0" customWidth="1"/>
    <col min="28" max="16384" width="14.421875" style="0" customWidth="1"/>
  </cols>
  <sheetData>
    <row r="1" spans="1:27" ht="12.75" customHeight="1">
      <c r="A1" s="111"/>
      <c r="B1" s="112" t="s">
        <v>253</v>
      </c>
      <c r="C1" s="112"/>
      <c r="D1" s="111"/>
      <c r="E1" s="111"/>
      <c r="F1" s="113" t="s">
        <v>254</v>
      </c>
      <c r="G1" s="113"/>
      <c r="H1" s="111"/>
      <c r="I1" s="111"/>
      <c r="J1" s="111"/>
      <c r="K1" s="112" t="s">
        <v>255</v>
      </c>
      <c r="L1" s="112"/>
      <c r="M1" s="111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7" ht="12.75" customHeight="1">
      <c r="A2" s="112" t="s">
        <v>185</v>
      </c>
      <c r="B2" s="114" t="s">
        <v>67</v>
      </c>
      <c r="C2" s="114" t="s">
        <v>68</v>
      </c>
      <c r="D2" s="111"/>
      <c r="E2" s="115" t="s">
        <v>185</v>
      </c>
      <c r="F2" s="116" t="s">
        <v>59</v>
      </c>
      <c r="G2" s="116" t="s">
        <v>60</v>
      </c>
      <c r="H2" s="117" t="s">
        <v>256</v>
      </c>
      <c r="I2" s="117"/>
      <c r="J2" s="115" t="s">
        <v>185</v>
      </c>
      <c r="K2" s="118" t="s">
        <v>35</v>
      </c>
      <c r="L2" s="118" t="s">
        <v>36</v>
      </c>
      <c r="M2" s="111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ht="12.75" customHeight="1">
      <c r="A3" s="112" t="s">
        <v>188</v>
      </c>
      <c r="B3" s="114" t="s">
        <v>84</v>
      </c>
      <c r="C3" s="114" t="s">
        <v>85</v>
      </c>
      <c r="D3" s="111"/>
      <c r="E3" s="115" t="s">
        <v>188</v>
      </c>
      <c r="F3" s="116" t="s">
        <v>92</v>
      </c>
      <c r="G3" s="116" t="s">
        <v>18</v>
      </c>
      <c r="H3" s="111" t="s">
        <v>257</v>
      </c>
      <c r="I3" s="111"/>
      <c r="J3" s="115" t="s">
        <v>188</v>
      </c>
      <c r="K3" s="118" t="s">
        <v>9</v>
      </c>
      <c r="L3" s="118" t="s">
        <v>88</v>
      </c>
      <c r="M3" s="111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2.75" customHeight="1">
      <c r="A4" s="112" t="s">
        <v>191</v>
      </c>
      <c r="B4" s="114" t="s">
        <v>138</v>
      </c>
      <c r="C4" s="114" t="s">
        <v>97</v>
      </c>
      <c r="D4" s="111"/>
      <c r="E4" s="115" t="s">
        <v>191</v>
      </c>
      <c r="F4" s="116" t="s">
        <v>258</v>
      </c>
      <c r="G4" s="116" t="s">
        <v>258</v>
      </c>
      <c r="H4" s="111"/>
      <c r="I4" s="111"/>
      <c r="J4" s="115" t="s">
        <v>191</v>
      </c>
      <c r="K4" s="118" t="s">
        <v>51</v>
      </c>
      <c r="L4" s="118" t="s">
        <v>146</v>
      </c>
      <c r="M4" s="111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ht="12.75" customHeight="1">
      <c r="A5" s="112" t="s">
        <v>259</v>
      </c>
      <c r="B5" s="114" t="s">
        <v>57</v>
      </c>
      <c r="C5" s="114" t="s">
        <v>129</v>
      </c>
      <c r="D5" s="111"/>
      <c r="E5" s="115" t="s">
        <v>259</v>
      </c>
      <c r="F5" s="116" t="s">
        <v>25</v>
      </c>
      <c r="G5" s="116" t="s">
        <v>96</v>
      </c>
      <c r="H5" s="111" t="s">
        <v>260</v>
      </c>
      <c r="I5" s="111"/>
      <c r="J5" s="115" t="s">
        <v>259</v>
      </c>
      <c r="K5" s="118" t="s">
        <v>141</v>
      </c>
      <c r="L5" s="118" t="s">
        <v>83</v>
      </c>
      <c r="M5" s="111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1:27" ht="12.75" customHeight="1">
      <c r="A6" s="112" t="s">
        <v>196</v>
      </c>
      <c r="B6" s="114" t="s">
        <v>91</v>
      </c>
      <c r="C6" s="114" t="s">
        <v>95</v>
      </c>
      <c r="D6" s="111"/>
      <c r="E6" s="115" t="s">
        <v>196</v>
      </c>
      <c r="F6" s="116" t="s">
        <v>258</v>
      </c>
      <c r="G6" s="116" t="s">
        <v>258</v>
      </c>
      <c r="H6" s="111"/>
      <c r="I6" s="111"/>
      <c r="J6" s="115" t="s">
        <v>196</v>
      </c>
      <c r="K6" s="118" t="s">
        <v>19</v>
      </c>
      <c r="L6" s="118" t="s">
        <v>44</v>
      </c>
      <c r="M6" s="111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12.75" customHeight="1">
      <c r="A7" s="112" t="s">
        <v>199</v>
      </c>
      <c r="B7" s="114" t="s">
        <v>93</v>
      </c>
      <c r="C7" s="114" t="s">
        <v>97</v>
      </c>
      <c r="D7" s="111"/>
      <c r="E7" s="115" t="s">
        <v>199</v>
      </c>
      <c r="F7" s="116" t="s">
        <v>258</v>
      </c>
      <c r="G7" s="116" t="s">
        <v>258</v>
      </c>
      <c r="H7" s="111"/>
      <c r="I7" s="111"/>
      <c r="J7" s="115" t="s">
        <v>199</v>
      </c>
      <c r="K7" s="118" t="s">
        <v>57</v>
      </c>
      <c r="L7" s="118" t="s">
        <v>66</v>
      </c>
      <c r="M7" s="111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ht="12.75" customHeight="1">
      <c r="A8" s="112" t="s">
        <v>203</v>
      </c>
      <c r="B8" s="114" t="s">
        <v>75</v>
      </c>
      <c r="C8" s="114" t="s">
        <v>76</v>
      </c>
      <c r="D8" s="111"/>
      <c r="E8" s="115" t="s">
        <v>203</v>
      </c>
      <c r="F8" s="116" t="s">
        <v>258</v>
      </c>
      <c r="G8" s="116" t="s">
        <v>258</v>
      </c>
      <c r="H8" s="111"/>
      <c r="I8" s="111"/>
      <c r="J8" s="115" t="s">
        <v>203</v>
      </c>
      <c r="K8" s="118" t="s">
        <v>41</v>
      </c>
      <c r="L8" s="118" t="s">
        <v>42</v>
      </c>
      <c r="M8" s="111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ht="12.75" customHeight="1">
      <c r="A9" s="112" t="s">
        <v>205</v>
      </c>
      <c r="B9" s="114" t="s">
        <v>49</v>
      </c>
      <c r="C9" s="114" t="s">
        <v>145</v>
      </c>
      <c r="D9" s="111"/>
      <c r="E9" s="115" t="s">
        <v>205</v>
      </c>
      <c r="F9" s="116" t="s">
        <v>258</v>
      </c>
      <c r="G9" s="116" t="s">
        <v>258</v>
      </c>
      <c r="H9" s="111"/>
      <c r="I9" s="111"/>
      <c r="J9" s="115" t="s">
        <v>205</v>
      </c>
      <c r="K9" s="118" t="s">
        <v>33</v>
      </c>
      <c r="L9" s="118" t="s">
        <v>149</v>
      </c>
      <c r="M9" s="111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ht="12.75" customHeight="1">
      <c r="A10" s="112" t="s">
        <v>208</v>
      </c>
      <c r="B10" s="114" t="s">
        <v>122</v>
      </c>
      <c r="C10" s="114" t="s">
        <v>123</v>
      </c>
      <c r="D10" s="111"/>
      <c r="E10" s="115" t="s">
        <v>208</v>
      </c>
      <c r="F10" s="116" t="s">
        <v>258</v>
      </c>
      <c r="G10" s="116" t="s">
        <v>258</v>
      </c>
      <c r="H10" s="111"/>
      <c r="I10" s="111"/>
      <c r="J10" s="115" t="s">
        <v>208</v>
      </c>
      <c r="K10" s="118" t="s">
        <v>114</v>
      </c>
      <c r="L10" s="118" t="s">
        <v>115</v>
      </c>
      <c r="M10" s="111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ht="12.75" customHeight="1">
      <c r="A11" s="112" t="s">
        <v>209</v>
      </c>
      <c r="B11" s="114" t="s">
        <v>51</v>
      </c>
      <c r="C11" s="114" t="s">
        <v>36</v>
      </c>
      <c r="D11" s="111"/>
      <c r="E11" s="115" t="s">
        <v>209</v>
      </c>
      <c r="F11" s="116" t="s">
        <v>258</v>
      </c>
      <c r="G11" s="116" t="s">
        <v>258</v>
      </c>
      <c r="H11" s="111"/>
      <c r="I11" s="111"/>
      <c r="J11" s="115" t="s">
        <v>209</v>
      </c>
      <c r="K11" s="118" t="s">
        <v>27</v>
      </c>
      <c r="L11" s="118" t="s">
        <v>60</v>
      </c>
      <c r="M11" s="111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27" ht="12.75" customHeight="1">
      <c r="A12" s="112" t="s">
        <v>210</v>
      </c>
      <c r="B12" s="114" t="s">
        <v>114</v>
      </c>
      <c r="C12" s="114" t="s">
        <v>129</v>
      </c>
      <c r="D12" s="111"/>
      <c r="E12" s="115" t="s">
        <v>210</v>
      </c>
      <c r="F12" s="116" t="s">
        <v>258</v>
      </c>
      <c r="G12" s="116" t="s">
        <v>258</v>
      </c>
      <c r="H12" s="111"/>
      <c r="I12" s="111"/>
      <c r="J12" s="115" t="s">
        <v>210</v>
      </c>
      <c r="K12" s="118" t="s">
        <v>122</v>
      </c>
      <c r="L12" s="118" t="s">
        <v>18</v>
      </c>
      <c r="M12" s="111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ht="12.75" customHeight="1">
      <c r="A13" s="112" t="s">
        <v>212</v>
      </c>
      <c r="B13" s="114" t="s">
        <v>100</v>
      </c>
      <c r="C13" s="114" t="s">
        <v>18</v>
      </c>
      <c r="D13" s="111"/>
      <c r="E13" s="115" t="s">
        <v>212</v>
      </c>
      <c r="F13" s="116" t="s">
        <v>258</v>
      </c>
      <c r="G13" s="116" t="s">
        <v>258</v>
      </c>
      <c r="H13" s="111"/>
      <c r="I13" s="111"/>
      <c r="J13" s="115" t="s">
        <v>212</v>
      </c>
      <c r="K13" s="118" t="s">
        <v>93</v>
      </c>
      <c r="L13" s="118" t="s">
        <v>130</v>
      </c>
      <c r="M13" s="111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1:27" ht="12.75" customHeight="1">
      <c r="A14" s="112" t="s">
        <v>214</v>
      </c>
      <c r="B14" s="114" t="s">
        <v>141</v>
      </c>
      <c r="C14" s="114" t="s">
        <v>18</v>
      </c>
      <c r="D14" s="111"/>
      <c r="E14" s="115" t="s">
        <v>214</v>
      </c>
      <c r="F14" s="116" t="s">
        <v>258</v>
      </c>
      <c r="G14" s="116" t="s">
        <v>258</v>
      </c>
      <c r="H14" s="111"/>
      <c r="I14" s="111"/>
      <c r="J14" s="115" t="s">
        <v>214</v>
      </c>
      <c r="K14" s="118" t="s">
        <v>43</v>
      </c>
      <c r="L14" s="118" t="s">
        <v>12</v>
      </c>
      <c r="M14" s="111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ht="12.75" customHeight="1">
      <c r="A15" s="112" t="s">
        <v>216</v>
      </c>
      <c r="B15" s="114" t="s">
        <v>114</v>
      </c>
      <c r="C15" s="114" t="s">
        <v>50</v>
      </c>
      <c r="D15" s="111"/>
      <c r="E15" s="115" t="s">
        <v>216</v>
      </c>
      <c r="F15" s="116" t="s">
        <v>258</v>
      </c>
      <c r="G15" s="116" t="s">
        <v>258</v>
      </c>
      <c r="H15" s="111"/>
      <c r="I15" s="111"/>
      <c r="J15" s="115" t="s">
        <v>216</v>
      </c>
      <c r="K15" s="118" t="s">
        <v>65</v>
      </c>
      <c r="L15" s="118" t="s">
        <v>58</v>
      </c>
      <c r="M15" s="11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12.75" customHeight="1">
      <c r="A16" s="112" t="s">
        <v>219</v>
      </c>
      <c r="B16" s="114" t="s">
        <v>134</v>
      </c>
      <c r="C16" s="114" t="s">
        <v>28</v>
      </c>
      <c r="D16" s="111"/>
      <c r="E16" s="115" t="s">
        <v>219</v>
      </c>
      <c r="F16" s="116" t="s">
        <v>258</v>
      </c>
      <c r="G16" s="116" t="s">
        <v>258</v>
      </c>
      <c r="H16" s="111"/>
      <c r="I16" s="111"/>
      <c r="J16" s="115" t="s">
        <v>219</v>
      </c>
      <c r="K16" s="118" t="s">
        <v>59</v>
      </c>
      <c r="L16" s="118" t="s">
        <v>150</v>
      </c>
      <c r="M16" s="11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1:27" ht="12.75" customHeight="1">
      <c r="A17" s="112" t="s">
        <v>221</v>
      </c>
      <c r="B17" s="114" t="s">
        <v>92</v>
      </c>
      <c r="C17" s="114" t="s">
        <v>88</v>
      </c>
      <c r="D17" s="111"/>
      <c r="E17" s="112" t="s">
        <v>221</v>
      </c>
      <c r="F17" s="116" t="s">
        <v>258</v>
      </c>
      <c r="G17" s="116" t="s">
        <v>258</v>
      </c>
      <c r="H17" s="111"/>
      <c r="I17" s="111"/>
      <c r="J17" s="112" t="s">
        <v>221</v>
      </c>
      <c r="K17" s="119" t="s">
        <v>258</v>
      </c>
      <c r="L17" s="119" t="s">
        <v>258</v>
      </c>
      <c r="M17" s="11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:27" ht="12.75" customHeight="1">
      <c r="A18" s="112" t="s">
        <v>223</v>
      </c>
      <c r="B18" s="114" t="s">
        <v>67</v>
      </c>
      <c r="C18" s="114" t="s">
        <v>117</v>
      </c>
      <c r="D18" s="111"/>
      <c r="E18" s="112" t="s">
        <v>223</v>
      </c>
      <c r="F18" s="116" t="s">
        <v>258</v>
      </c>
      <c r="G18" s="116" t="s">
        <v>258</v>
      </c>
      <c r="H18" s="111"/>
      <c r="I18" s="111"/>
      <c r="J18" s="112" t="s">
        <v>223</v>
      </c>
      <c r="K18" s="119" t="s">
        <v>258</v>
      </c>
      <c r="L18" s="119" t="s">
        <v>258</v>
      </c>
      <c r="M18" s="11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1:27" ht="12.75" customHeight="1">
      <c r="A19" s="111"/>
      <c r="B19" s="117"/>
      <c r="C19" s="117"/>
      <c r="D19" s="111"/>
      <c r="E19" s="111"/>
      <c r="F19" s="117"/>
      <c r="G19" s="117"/>
      <c r="H19" s="111"/>
      <c r="I19" s="111"/>
      <c r="J19" s="111"/>
      <c r="K19" s="111"/>
      <c r="L19" s="111"/>
      <c r="M19" s="111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27" customHeight="1">
      <c r="A20" s="111"/>
      <c r="B20" s="120" t="s">
        <v>261</v>
      </c>
      <c r="C20" s="120"/>
      <c r="D20" s="111"/>
      <c r="E20" s="111"/>
      <c r="F20" s="112" t="s">
        <v>262</v>
      </c>
      <c r="G20" s="112"/>
      <c r="H20" s="111"/>
      <c r="I20" s="111"/>
      <c r="J20" s="111"/>
      <c r="K20" s="120" t="s">
        <v>263</v>
      </c>
      <c r="L20" s="120"/>
      <c r="M20" s="111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12.75" customHeight="1">
      <c r="A21" s="112" t="s">
        <v>185</v>
      </c>
      <c r="B21" s="121" t="s">
        <v>25</v>
      </c>
      <c r="C21" s="121" t="s">
        <v>26</v>
      </c>
      <c r="D21" s="111"/>
      <c r="E21" s="112" t="s">
        <v>185</v>
      </c>
      <c r="F21" s="122" t="s">
        <v>75</v>
      </c>
      <c r="G21" s="122" t="s">
        <v>76</v>
      </c>
      <c r="H21" s="111"/>
      <c r="I21" s="111"/>
      <c r="J21" s="112" t="s">
        <v>185</v>
      </c>
      <c r="K21" s="123" t="s">
        <v>57</v>
      </c>
      <c r="L21" s="123" t="s">
        <v>58</v>
      </c>
      <c r="M21" s="111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1:27" ht="12.75" customHeight="1">
      <c r="A22" s="112" t="s">
        <v>188</v>
      </c>
      <c r="B22" s="124" t="s">
        <v>109</v>
      </c>
      <c r="C22" s="124" t="s">
        <v>52</v>
      </c>
      <c r="D22" s="111"/>
      <c r="E22" s="112" t="s">
        <v>188</v>
      </c>
      <c r="F22" s="122" t="s">
        <v>93</v>
      </c>
      <c r="G22" s="122" t="s">
        <v>20</v>
      </c>
      <c r="H22" s="111"/>
      <c r="I22" s="111"/>
      <c r="J22" s="112" t="s">
        <v>188</v>
      </c>
      <c r="K22" s="123" t="s">
        <v>65</v>
      </c>
      <c r="L22" s="123" t="s">
        <v>104</v>
      </c>
      <c r="M22" s="111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1:27" ht="12.75" customHeight="1">
      <c r="A23" s="112" t="s">
        <v>191</v>
      </c>
      <c r="B23" s="121" t="s">
        <v>133</v>
      </c>
      <c r="C23" s="121" t="s">
        <v>88</v>
      </c>
      <c r="D23" s="111"/>
      <c r="E23" s="112" t="s">
        <v>191</v>
      </c>
      <c r="F23" s="122" t="s">
        <v>122</v>
      </c>
      <c r="G23" s="122" t="s">
        <v>42</v>
      </c>
      <c r="H23" s="111"/>
      <c r="I23" s="111"/>
      <c r="J23" s="112" t="s">
        <v>191</v>
      </c>
      <c r="K23" s="123" t="s">
        <v>141</v>
      </c>
      <c r="L23" s="123" t="s">
        <v>104</v>
      </c>
      <c r="M23" s="111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1:27" ht="12.75" customHeight="1">
      <c r="A24" s="112" t="s">
        <v>259</v>
      </c>
      <c r="B24" s="124" t="s">
        <v>59</v>
      </c>
      <c r="C24" s="124" t="s">
        <v>130</v>
      </c>
      <c r="D24" s="111"/>
      <c r="E24" s="112" t="s">
        <v>259</v>
      </c>
      <c r="F24" s="122" t="s">
        <v>124</v>
      </c>
      <c r="G24" s="122" t="s">
        <v>68</v>
      </c>
      <c r="H24" s="111"/>
      <c r="I24" s="111"/>
      <c r="J24" s="112" t="s">
        <v>259</v>
      </c>
      <c r="K24" s="123" t="s">
        <v>73</v>
      </c>
      <c r="L24" s="123" t="s">
        <v>145</v>
      </c>
      <c r="M24" s="111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ht="12.75" customHeight="1">
      <c r="A25" s="112" t="s">
        <v>196</v>
      </c>
      <c r="B25" s="121" t="s">
        <v>25</v>
      </c>
      <c r="C25" s="121" t="s">
        <v>104</v>
      </c>
      <c r="D25" s="111"/>
      <c r="E25" s="112" t="s">
        <v>196</v>
      </c>
      <c r="F25" s="122" t="s">
        <v>73</v>
      </c>
      <c r="G25" s="122" t="s">
        <v>58</v>
      </c>
      <c r="H25" s="111"/>
      <c r="I25" s="111"/>
      <c r="J25" s="112" t="s">
        <v>196</v>
      </c>
      <c r="K25" s="123" t="s">
        <v>17</v>
      </c>
      <c r="L25" s="123" t="s">
        <v>42</v>
      </c>
      <c r="M25" s="111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12.75" customHeight="1">
      <c r="A26" s="112" t="s">
        <v>199</v>
      </c>
      <c r="B26" s="124" t="s">
        <v>92</v>
      </c>
      <c r="C26" s="124" t="s">
        <v>58</v>
      </c>
      <c r="D26" s="111"/>
      <c r="E26" s="112" t="s">
        <v>199</v>
      </c>
      <c r="F26" s="122" t="s">
        <v>142</v>
      </c>
      <c r="G26" s="122" t="s">
        <v>76</v>
      </c>
      <c r="H26" s="111"/>
      <c r="I26" s="111"/>
      <c r="J26" s="112" t="s">
        <v>199</v>
      </c>
      <c r="K26" s="123" t="s">
        <v>100</v>
      </c>
      <c r="L26" s="123" t="s">
        <v>129</v>
      </c>
      <c r="M26" s="111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ht="12.75" customHeight="1">
      <c r="A27" s="112" t="s">
        <v>203</v>
      </c>
      <c r="B27" s="121" t="s">
        <v>25</v>
      </c>
      <c r="C27" s="121" t="s">
        <v>26</v>
      </c>
      <c r="D27" s="111"/>
      <c r="E27" s="112" t="s">
        <v>203</v>
      </c>
      <c r="F27" s="122" t="s">
        <v>67</v>
      </c>
      <c r="G27" s="122" t="s">
        <v>68</v>
      </c>
      <c r="H27" s="111"/>
      <c r="I27" s="111"/>
      <c r="J27" s="112" t="s">
        <v>203</v>
      </c>
      <c r="K27" s="123" t="s">
        <v>57</v>
      </c>
      <c r="L27" s="123" t="s">
        <v>58</v>
      </c>
      <c r="M27" s="111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1:27" ht="12.75" customHeight="1">
      <c r="A28" s="112" t="s">
        <v>205</v>
      </c>
      <c r="B28" s="124" t="s">
        <v>142</v>
      </c>
      <c r="C28" s="124" t="s">
        <v>105</v>
      </c>
      <c r="D28" s="111"/>
      <c r="E28" s="112" t="s">
        <v>205</v>
      </c>
      <c r="F28" s="122" t="s">
        <v>19</v>
      </c>
      <c r="G28" s="122" t="s">
        <v>130</v>
      </c>
      <c r="H28" s="111"/>
      <c r="I28" s="111"/>
      <c r="J28" s="112" t="s">
        <v>205</v>
      </c>
      <c r="K28" s="123" t="s">
        <v>141</v>
      </c>
      <c r="L28" s="123" t="s">
        <v>104</v>
      </c>
      <c r="M28" s="111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1:27" ht="12.75" customHeight="1">
      <c r="A29" s="112" t="s">
        <v>208</v>
      </c>
      <c r="B29" s="121" t="s">
        <v>92</v>
      </c>
      <c r="C29" s="121" t="s">
        <v>18</v>
      </c>
      <c r="D29" s="111"/>
      <c r="E29" s="112" t="s">
        <v>208</v>
      </c>
      <c r="F29" s="122" t="s">
        <v>93</v>
      </c>
      <c r="G29" s="122" t="s">
        <v>20</v>
      </c>
      <c r="H29" s="111"/>
      <c r="I29" s="111"/>
      <c r="J29" s="112" t="s">
        <v>208</v>
      </c>
      <c r="K29" s="123" t="s">
        <v>82</v>
      </c>
      <c r="L29" s="123" t="s">
        <v>83</v>
      </c>
      <c r="M29" s="111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1:27" ht="12.75" customHeight="1">
      <c r="A30" s="112" t="s">
        <v>209</v>
      </c>
      <c r="B30" s="124" t="s">
        <v>19</v>
      </c>
      <c r="C30" s="124" t="s">
        <v>150</v>
      </c>
      <c r="D30" s="111"/>
      <c r="E30" s="112" t="s">
        <v>209</v>
      </c>
      <c r="F30" s="122" t="s">
        <v>25</v>
      </c>
      <c r="G30" s="122" t="s">
        <v>58</v>
      </c>
      <c r="H30" s="111"/>
      <c r="I30" s="111"/>
      <c r="J30" s="112" t="s">
        <v>209</v>
      </c>
      <c r="K30" s="123" t="s">
        <v>82</v>
      </c>
      <c r="L30" s="123" t="s">
        <v>74</v>
      </c>
      <c r="M30" s="111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 ht="12.75" customHeight="1">
      <c r="A31" s="112" t="s">
        <v>210</v>
      </c>
      <c r="B31" s="121" t="s">
        <v>73</v>
      </c>
      <c r="C31" s="121" t="s">
        <v>88</v>
      </c>
      <c r="D31" s="111"/>
      <c r="E31" s="112" t="s">
        <v>210</v>
      </c>
      <c r="F31" s="122" t="s">
        <v>116</v>
      </c>
      <c r="G31" s="122" t="s">
        <v>130</v>
      </c>
      <c r="H31" s="111"/>
      <c r="I31" s="111"/>
      <c r="J31" s="112" t="s">
        <v>210</v>
      </c>
      <c r="K31" s="123" t="s">
        <v>57</v>
      </c>
      <c r="L31" s="123" t="s">
        <v>96</v>
      </c>
      <c r="M31" s="111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1:27" ht="12.75" customHeight="1">
      <c r="A32" s="112" t="s">
        <v>212</v>
      </c>
      <c r="B32" s="124" t="s">
        <v>101</v>
      </c>
      <c r="C32" s="124" t="s">
        <v>20</v>
      </c>
      <c r="D32" s="111"/>
      <c r="E32" s="112" t="s">
        <v>212</v>
      </c>
      <c r="F32" s="122" t="s">
        <v>124</v>
      </c>
      <c r="G32" s="122" t="s">
        <v>146</v>
      </c>
      <c r="H32" s="111"/>
      <c r="I32" s="111"/>
      <c r="J32" s="112" t="s">
        <v>212</v>
      </c>
      <c r="K32" s="123" t="s">
        <v>33</v>
      </c>
      <c r="L32" s="123" t="s">
        <v>104</v>
      </c>
      <c r="M32" s="111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1:27" ht="12.75" customHeight="1">
      <c r="A33" s="112" t="s">
        <v>214</v>
      </c>
      <c r="B33" s="121" t="s">
        <v>25</v>
      </c>
      <c r="C33" s="121" t="s">
        <v>42</v>
      </c>
      <c r="D33" s="111"/>
      <c r="E33" s="112" t="s">
        <v>214</v>
      </c>
      <c r="F33" s="125" t="s">
        <v>258</v>
      </c>
      <c r="G33" s="125" t="s">
        <v>258</v>
      </c>
      <c r="H33" s="111"/>
      <c r="I33" s="111"/>
      <c r="J33" s="112" t="s">
        <v>214</v>
      </c>
      <c r="K33" s="123" t="s">
        <v>57</v>
      </c>
      <c r="L33" s="123" t="s">
        <v>74</v>
      </c>
      <c r="M33" s="111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1:27" ht="12.75" customHeight="1">
      <c r="A34" s="112" t="s">
        <v>216</v>
      </c>
      <c r="B34" s="124" t="s">
        <v>17</v>
      </c>
      <c r="C34" s="124" t="s">
        <v>26</v>
      </c>
      <c r="D34" s="111"/>
      <c r="E34" s="112" t="s">
        <v>216</v>
      </c>
      <c r="F34" s="122" t="s">
        <v>116</v>
      </c>
      <c r="G34" s="122" t="s">
        <v>52</v>
      </c>
      <c r="H34" s="111"/>
      <c r="I34" s="111"/>
      <c r="J34" s="112" t="s">
        <v>216</v>
      </c>
      <c r="K34" s="123" t="s">
        <v>49</v>
      </c>
      <c r="L34" s="123" t="s">
        <v>104</v>
      </c>
      <c r="M34" s="111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1:27" ht="12.75" customHeight="1">
      <c r="A35" s="112" t="s">
        <v>219</v>
      </c>
      <c r="B35" s="121" t="s">
        <v>65</v>
      </c>
      <c r="C35" s="121" t="s">
        <v>88</v>
      </c>
      <c r="D35" s="111"/>
      <c r="E35" s="112" t="s">
        <v>219</v>
      </c>
      <c r="F35" s="122" t="s">
        <v>67</v>
      </c>
      <c r="G35" s="122" t="s">
        <v>89</v>
      </c>
      <c r="H35" s="111"/>
      <c r="I35" s="111"/>
      <c r="J35" s="112" t="s">
        <v>219</v>
      </c>
      <c r="K35" s="123" t="s">
        <v>57</v>
      </c>
      <c r="L35" s="123" t="s">
        <v>149</v>
      </c>
      <c r="M35" s="111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1:27" ht="12.75" customHeight="1">
      <c r="A36" s="112" t="s">
        <v>221</v>
      </c>
      <c r="B36" s="124" t="s">
        <v>109</v>
      </c>
      <c r="C36" s="124" t="s">
        <v>105</v>
      </c>
      <c r="D36" s="111"/>
      <c r="E36" s="112" t="s">
        <v>221</v>
      </c>
      <c r="F36" s="122" t="s">
        <v>124</v>
      </c>
      <c r="G36" s="122" t="s">
        <v>150</v>
      </c>
      <c r="H36" s="111"/>
      <c r="I36" s="111"/>
      <c r="J36" s="112" t="s">
        <v>221</v>
      </c>
      <c r="K36" s="123" t="s">
        <v>108</v>
      </c>
      <c r="L36" s="123" t="s">
        <v>104</v>
      </c>
      <c r="M36" s="111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1:27" ht="12.75" customHeight="1">
      <c r="A37" s="112" t="s">
        <v>223</v>
      </c>
      <c r="B37" s="121" t="s">
        <v>25</v>
      </c>
      <c r="C37" s="121" t="s">
        <v>18</v>
      </c>
      <c r="D37" s="111"/>
      <c r="E37" s="112" t="s">
        <v>223</v>
      </c>
      <c r="F37" s="122" t="s">
        <v>116</v>
      </c>
      <c r="G37" s="122" t="s">
        <v>28</v>
      </c>
      <c r="H37" s="111"/>
      <c r="I37" s="111"/>
      <c r="J37" s="112" t="s">
        <v>223</v>
      </c>
      <c r="K37" s="123" t="s">
        <v>9</v>
      </c>
      <c r="L37" s="123" t="s">
        <v>83</v>
      </c>
      <c r="M37" s="111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1:27" ht="12.75" customHeight="1">
      <c r="A38" s="111"/>
      <c r="B38" s="117"/>
      <c r="C38" s="117"/>
      <c r="D38" s="111"/>
      <c r="E38" s="111"/>
      <c r="F38" s="117"/>
      <c r="G38" s="117"/>
      <c r="H38" s="111"/>
      <c r="I38" s="111"/>
      <c r="J38" s="111"/>
      <c r="K38" s="111"/>
      <c r="L38" s="111"/>
      <c r="M38" s="111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1:27" ht="12.75" customHeight="1">
      <c r="A39" s="111"/>
      <c r="B39" s="117"/>
      <c r="C39" s="117"/>
      <c r="D39" s="111"/>
      <c r="E39" s="111"/>
      <c r="F39" s="112" t="s">
        <v>264</v>
      </c>
      <c r="G39" s="112"/>
      <c r="H39" s="111"/>
      <c r="I39" s="111"/>
      <c r="J39" s="111"/>
      <c r="K39" s="111"/>
      <c r="L39" s="111"/>
      <c r="M39" s="111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1:27" ht="12.75" customHeight="1">
      <c r="A40" s="111"/>
      <c r="B40" s="117"/>
      <c r="C40" s="117"/>
      <c r="D40" s="111"/>
      <c r="E40" s="112" t="s">
        <v>185</v>
      </c>
      <c r="F40" s="126" t="s">
        <v>49</v>
      </c>
      <c r="G40" s="126" t="s">
        <v>50</v>
      </c>
      <c r="H40" s="111"/>
      <c r="I40" s="111"/>
      <c r="J40" s="111"/>
      <c r="K40" s="111"/>
      <c r="L40" s="111"/>
      <c r="M40" s="111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1:27" ht="12.75" customHeight="1">
      <c r="A41" s="111"/>
      <c r="B41" s="117"/>
      <c r="C41" s="117"/>
      <c r="D41" s="111"/>
      <c r="E41" s="112" t="s">
        <v>188</v>
      </c>
      <c r="F41" s="126" t="s">
        <v>11</v>
      </c>
      <c r="G41" s="126" t="s">
        <v>89</v>
      </c>
      <c r="H41" s="111"/>
      <c r="I41" s="111"/>
      <c r="J41" s="111"/>
      <c r="K41" s="111"/>
      <c r="L41" s="111"/>
      <c r="M41" s="111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1:27" ht="12.75" customHeight="1">
      <c r="A42" s="111"/>
      <c r="B42" s="117"/>
      <c r="C42" s="117"/>
      <c r="D42" s="111"/>
      <c r="E42" s="112" t="s">
        <v>191</v>
      </c>
      <c r="F42" s="126" t="s">
        <v>35</v>
      </c>
      <c r="G42" s="126" t="s">
        <v>150</v>
      </c>
      <c r="H42" s="111"/>
      <c r="I42" s="111"/>
      <c r="J42" s="111"/>
      <c r="K42" s="111"/>
      <c r="L42" s="111"/>
      <c r="M42" s="111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1:27" ht="12.75" customHeight="1">
      <c r="A43" s="111"/>
      <c r="B43" s="117"/>
      <c r="C43" s="117"/>
      <c r="D43" s="111"/>
      <c r="E43" s="112" t="s">
        <v>259</v>
      </c>
      <c r="F43" s="126" t="s">
        <v>93</v>
      </c>
      <c r="G43" s="126" t="s">
        <v>44</v>
      </c>
      <c r="H43" s="111"/>
      <c r="I43" s="111"/>
      <c r="J43" s="111"/>
      <c r="K43" s="111"/>
      <c r="L43" s="111"/>
      <c r="M43" s="111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1:27" ht="12.75" customHeight="1">
      <c r="A44" s="111"/>
      <c r="B44" s="117"/>
      <c r="C44" s="117"/>
      <c r="D44" s="111"/>
      <c r="E44" s="112" t="s">
        <v>196</v>
      </c>
      <c r="F44" s="126" t="s">
        <v>27</v>
      </c>
      <c r="G44" s="126" t="s">
        <v>105</v>
      </c>
      <c r="H44" s="111"/>
      <c r="I44" s="111"/>
      <c r="J44" s="111"/>
      <c r="K44" s="111"/>
      <c r="L44" s="111"/>
      <c r="M44" s="111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1:27" ht="12.75" customHeight="1">
      <c r="A45" s="111"/>
      <c r="B45" s="117"/>
      <c r="C45" s="117"/>
      <c r="D45" s="111"/>
      <c r="E45" s="112" t="s">
        <v>199</v>
      </c>
      <c r="F45" s="126" t="s">
        <v>84</v>
      </c>
      <c r="G45" s="126" t="s">
        <v>36</v>
      </c>
      <c r="H45" s="111"/>
      <c r="I45" s="111"/>
      <c r="J45" s="111"/>
      <c r="K45" s="111"/>
      <c r="L45" s="111"/>
      <c r="M45" s="111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1:27" ht="12.75" customHeight="1">
      <c r="A46" s="111"/>
      <c r="B46" s="117"/>
      <c r="C46" s="117"/>
      <c r="D46" s="111"/>
      <c r="E46" s="112" t="s">
        <v>203</v>
      </c>
      <c r="F46" s="126" t="s">
        <v>9</v>
      </c>
      <c r="G46" s="126" t="s">
        <v>10</v>
      </c>
      <c r="H46" s="111"/>
      <c r="I46" s="111"/>
      <c r="J46" s="111"/>
      <c r="K46" s="111"/>
      <c r="L46" s="111"/>
      <c r="M46" s="111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1:27" ht="12.75" customHeight="1">
      <c r="A47" s="111"/>
      <c r="B47" s="117"/>
      <c r="C47" s="117"/>
      <c r="D47" s="111"/>
      <c r="E47" s="112" t="s">
        <v>205</v>
      </c>
      <c r="F47" s="126" t="s">
        <v>51</v>
      </c>
      <c r="G47" s="126" t="s">
        <v>146</v>
      </c>
      <c r="H47" s="111"/>
      <c r="I47" s="111"/>
      <c r="J47" s="111"/>
      <c r="K47" s="111"/>
      <c r="L47" s="111"/>
      <c r="M47" s="11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1:27" ht="12.75" customHeight="1">
      <c r="A48" s="111"/>
      <c r="B48" s="117"/>
      <c r="C48" s="117"/>
      <c r="D48" s="111"/>
      <c r="E48" s="112" t="s">
        <v>208</v>
      </c>
      <c r="F48" s="126" t="s">
        <v>84</v>
      </c>
      <c r="G48" s="126" t="s">
        <v>85</v>
      </c>
      <c r="H48" s="111"/>
      <c r="I48" s="111"/>
      <c r="J48" s="111"/>
      <c r="K48" s="111"/>
      <c r="L48" s="111"/>
      <c r="M48" s="111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1:27" ht="12.75" customHeight="1">
      <c r="A49" s="111"/>
      <c r="B49" s="117"/>
      <c r="C49" s="117"/>
      <c r="D49" s="111"/>
      <c r="E49" s="112" t="s">
        <v>209</v>
      </c>
      <c r="F49" s="126" t="s">
        <v>133</v>
      </c>
      <c r="G49" s="126" t="s">
        <v>104</v>
      </c>
      <c r="H49" s="111"/>
      <c r="I49" s="111"/>
      <c r="J49" s="111"/>
      <c r="K49" s="111"/>
      <c r="L49" s="111"/>
      <c r="M49" s="111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1:27" ht="12.75" customHeight="1">
      <c r="A50" s="111"/>
      <c r="B50" s="117"/>
      <c r="C50" s="117"/>
      <c r="D50" s="111"/>
      <c r="E50" s="112" t="s">
        <v>210</v>
      </c>
      <c r="F50" s="126" t="s">
        <v>33</v>
      </c>
      <c r="G50" s="126" t="s">
        <v>10</v>
      </c>
      <c r="H50" s="111"/>
      <c r="I50" s="111"/>
      <c r="J50" s="111"/>
      <c r="K50" s="111"/>
      <c r="L50" s="111"/>
      <c r="M50" s="111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1:27" ht="12.75" customHeight="1">
      <c r="A51" s="111"/>
      <c r="B51" s="117"/>
      <c r="C51" s="117"/>
      <c r="D51" s="111"/>
      <c r="E51" s="112" t="s">
        <v>212</v>
      </c>
      <c r="F51" s="126" t="s">
        <v>141</v>
      </c>
      <c r="G51" s="126" t="s">
        <v>149</v>
      </c>
      <c r="H51" s="111"/>
      <c r="I51" s="111"/>
      <c r="J51" s="111"/>
      <c r="K51" s="111"/>
      <c r="L51" s="111"/>
      <c r="M51" s="111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1:27" ht="12.75" customHeight="1">
      <c r="A52" s="111"/>
      <c r="B52" s="117"/>
      <c r="C52" s="117"/>
      <c r="D52" s="111"/>
      <c r="E52" s="112" t="s">
        <v>214</v>
      </c>
      <c r="F52" s="126" t="s">
        <v>27</v>
      </c>
      <c r="G52" s="126" t="s">
        <v>44</v>
      </c>
      <c r="H52" s="111"/>
      <c r="I52" s="111"/>
      <c r="J52" s="111"/>
      <c r="K52" s="111"/>
      <c r="L52" s="111"/>
      <c r="M52" s="111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1:27" ht="12.75" customHeight="1">
      <c r="A53" s="111"/>
      <c r="B53" s="117"/>
      <c r="C53" s="117"/>
      <c r="D53" s="111"/>
      <c r="E53" s="112" t="s">
        <v>216</v>
      </c>
      <c r="F53" s="126" t="s">
        <v>67</v>
      </c>
      <c r="G53" s="126" t="s">
        <v>60</v>
      </c>
      <c r="H53" s="111"/>
      <c r="I53" s="111"/>
      <c r="J53" s="111"/>
      <c r="K53" s="111"/>
      <c r="L53" s="111"/>
      <c r="M53" s="111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1:27" ht="12.75" customHeight="1">
      <c r="A54" s="111"/>
      <c r="B54" s="117"/>
      <c r="C54" s="117"/>
      <c r="D54" s="111"/>
      <c r="E54" s="112" t="s">
        <v>219</v>
      </c>
      <c r="F54" s="126" t="s">
        <v>49</v>
      </c>
      <c r="G54" s="126" t="s">
        <v>66</v>
      </c>
      <c r="H54" s="111"/>
      <c r="I54" s="111"/>
      <c r="J54" s="111"/>
      <c r="K54" s="111"/>
      <c r="L54" s="111"/>
      <c r="M54" s="111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1:27" ht="12.75" customHeight="1">
      <c r="A55" s="111"/>
      <c r="B55" s="117"/>
      <c r="C55" s="117"/>
      <c r="D55" s="111"/>
      <c r="E55" s="112" t="s">
        <v>221</v>
      </c>
      <c r="F55" s="126" t="s">
        <v>138</v>
      </c>
      <c r="G55" s="126" t="s">
        <v>85</v>
      </c>
      <c r="H55" s="111"/>
      <c r="I55" s="111"/>
      <c r="J55" s="111"/>
      <c r="K55" s="111"/>
      <c r="L55" s="111"/>
      <c r="M55" s="111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27" ht="12.75" customHeight="1">
      <c r="A56" s="111"/>
      <c r="B56" s="117"/>
      <c r="C56" s="117"/>
      <c r="D56" s="111"/>
      <c r="E56" s="112" t="s">
        <v>223</v>
      </c>
      <c r="F56" s="126" t="s">
        <v>57</v>
      </c>
      <c r="G56" s="126" t="s">
        <v>50</v>
      </c>
      <c r="H56" s="111"/>
      <c r="I56" s="111"/>
      <c r="J56" s="111"/>
      <c r="K56" s="111"/>
      <c r="L56" s="111"/>
      <c r="M56" s="111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1:27" ht="12.75" customHeight="1">
      <c r="A57" s="111"/>
      <c r="B57" s="117"/>
      <c r="C57" s="117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1:27" ht="12.75" customHeight="1">
      <c r="A58" s="111"/>
      <c r="B58" s="117"/>
      <c r="C58" s="117"/>
      <c r="D58" s="111"/>
      <c r="E58" s="112" t="s">
        <v>212</v>
      </c>
      <c r="F58" s="126" t="s">
        <v>35</v>
      </c>
      <c r="G58" s="126" t="s">
        <v>105</v>
      </c>
      <c r="H58" s="111" t="s">
        <v>265</v>
      </c>
      <c r="I58" s="111"/>
      <c r="J58" s="111"/>
      <c r="K58" s="111"/>
      <c r="L58" s="111"/>
      <c r="M58" s="111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1:27" ht="12.75" customHeight="1">
      <c r="A59" s="111"/>
      <c r="B59" s="117"/>
      <c r="C59" s="117"/>
      <c r="D59" s="111"/>
      <c r="E59" s="111"/>
      <c r="F59" s="117"/>
      <c r="G59" s="117"/>
      <c r="H59" s="111"/>
      <c r="I59" s="111"/>
      <c r="J59" s="111"/>
      <c r="K59" s="111"/>
      <c r="L59" s="111"/>
      <c r="M59" s="111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1:27" ht="12.75" customHeight="1">
      <c r="A60" s="111"/>
      <c r="B60" s="117"/>
      <c r="C60" s="117"/>
      <c r="D60" s="111"/>
      <c r="E60" s="111"/>
      <c r="F60" s="117"/>
      <c r="G60" s="117"/>
      <c r="H60" s="111"/>
      <c r="I60" s="111"/>
      <c r="J60" s="111"/>
      <c r="K60" s="111"/>
      <c r="L60" s="111"/>
      <c r="M60" s="111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1:27" ht="12.75" customHeight="1">
      <c r="A61" s="111"/>
      <c r="B61" s="117"/>
      <c r="C61" s="117"/>
      <c r="D61" s="111"/>
      <c r="E61" s="111"/>
      <c r="F61" s="117"/>
      <c r="G61" s="117"/>
      <c r="H61" s="111"/>
      <c r="I61" s="111"/>
      <c r="J61" s="111"/>
      <c r="K61" s="111"/>
      <c r="L61" s="111"/>
      <c r="M61" s="111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1:27" ht="12.75" customHeight="1">
      <c r="A62" s="111"/>
      <c r="B62" s="117"/>
      <c r="C62" s="117"/>
      <c r="D62" s="111"/>
      <c r="E62" s="111"/>
      <c r="F62" s="117"/>
      <c r="G62" s="117"/>
      <c r="H62" s="111"/>
      <c r="I62" s="111"/>
      <c r="J62" s="111"/>
      <c r="K62" s="111"/>
      <c r="L62" s="111"/>
      <c r="M62" s="111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1:27" ht="12.75" customHeight="1">
      <c r="A63" s="111"/>
      <c r="B63" s="117"/>
      <c r="C63" s="117"/>
      <c r="D63" s="111"/>
      <c r="E63" s="111"/>
      <c r="F63" s="117"/>
      <c r="G63" s="117"/>
      <c r="H63" s="111"/>
      <c r="I63" s="111"/>
      <c r="J63" s="111"/>
      <c r="K63" s="111"/>
      <c r="L63" s="111"/>
      <c r="M63" s="111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1:27" ht="12.75" customHeight="1">
      <c r="A64" s="111"/>
      <c r="B64" s="117"/>
      <c r="C64" s="117"/>
      <c r="D64" s="111"/>
      <c r="E64" s="111"/>
      <c r="F64" s="117"/>
      <c r="G64" s="117"/>
      <c r="H64" s="111"/>
      <c r="I64" s="111"/>
      <c r="J64" s="111"/>
      <c r="K64" s="111"/>
      <c r="L64" s="111"/>
      <c r="M64" s="111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1:27" ht="12.75" customHeight="1">
      <c r="A65" s="111"/>
      <c r="B65" s="117"/>
      <c r="C65" s="117"/>
      <c r="D65" s="111"/>
      <c r="E65" s="111"/>
      <c r="F65" s="117"/>
      <c r="G65" s="117"/>
      <c r="H65" s="111"/>
      <c r="I65" s="111"/>
      <c r="J65" s="111"/>
      <c r="K65" s="111"/>
      <c r="L65" s="111"/>
      <c r="M65" s="111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1:27" ht="12.75" customHeight="1">
      <c r="A66" s="111"/>
      <c r="B66" s="117"/>
      <c r="C66" s="117"/>
      <c r="D66" s="111"/>
      <c r="E66" s="111"/>
      <c r="F66" s="117"/>
      <c r="G66" s="117"/>
      <c r="H66" s="111"/>
      <c r="I66" s="111"/>
      <c r="J66" s="111"/>
      <c r="K66" s="111"/>
      <c r="L66" s="111"/>
      <c r="M66" s="111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1:27" ht="12.75" customHeight="1">
      <c r="A67" s="111"/>
      <c r="B67" s="117"/>
      <c r="C67" s="117"/>
      <c r="D67" s="111"/>
      <c r="E67" s="111"/>
      <c r="F67" s="117"/>
      <c r="G67" s="117"/>
      <c r="H67" s="111"/>
      <c r="I67" s="111"/>
      <c r="J67" s="111"/>
      <c r="K67" s="111"/>
      <c r="L67" s="111"/>
      <c r="M67" s="111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1:27" ht="12.75" customHeight="1">
      <c r="A68" s="111"/>
      <c r="B68" s="117"/>
      <c r="C68" s="117"/>
      <c r="D68" s="111"/>
      <c r="E68" s="111"/>
      <c r="F68" s="117"/>
      <c r="G68" s="117"/>
      <c r="H68" s="111"/>
      <c r="I68" s="111"/>
      <c r="J68" s="111"/>
      <c r="K68" s="111"/>
      <c r="L68" s="111"/>
      <c r="M68" s="111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1:27" ht="12.75" customHeight="1">
      <c r="A69" s="111"/>
      <c r="B69" s="117"/>
      <c r="C69" s="117"/>
      <c r="D69" s="111"/>
      <c r="E69" s="111"/>
      <c r="F69" s="117"/>
      <c r="G69" s="117"/>
      <c r="H69" s="111"/>
      <c r="I69" s="111"/>
      <c r="J69" s="111"/>
      <c r="K69" s="111"/>
      <c r="L69" s="111"/>
      <c r="M69" s="111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1:27" ht="12.75" customHeight="1">
      <c r="A70" s="111"/>
      <c r="B70" s="117"/>
      <c r="C70" s="117"/>
      <c r="D70" s="111"/>
      <c r="E70" s="111"/>
      <c r="F70" s="117"/>
      <c r="G70" s="117"/>
      <c r="H70" s="111"/>
      <c r="I70" s="111"/>
      <c r="J70" s="111"/>
      <c r="K70" s="111"/>
      <c r="L70" s="111"/>
      <c r="M70" s="111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1:27" ht="12.75" customHeight="1">
      <c r="A71" s="111"/>
      <c r="B71" s="117"/>
      <c r="C71" s="117"/>
      <c r="D71" s="111"/>
      <c r="E71" s="111"/>
      <c r="F71" s="117"/>
      <c r="G71" s="117"/>
      <c r="H71" s="111"/>
      <c r="I71" s="111"/>
      <c r="J71" s="111"/>
      <c r="K71" s="111"/>
      <c r="L71" s="111"/>
      <c r="M71" s="111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1:27" ht="12.75" customHeight="1">
      <c r="A72" s="111"/>
      <c r="B72" s="117"/>
      <c r="C72" s="117"/>
      <c r="D72" s="111"/>
      <c r="E72" s="111"/>
      <c r="F72" s="117"/>
      <c r="G72" s="117"/>
      <c r="H72" s="111"/>
      <c r="I72" s="111"/>
      <c r="J72" s="111"/>
      <c r="K72" s="111"/>
      <c r="L72" s="111"/>
      <c r="M72" s="111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1:27" ht="12.75" customHeight="1">
      <c r="A73" s="111"/>
      <c r="B73" s="117"/>
      <c r="C73" s="117"/>
      <c r="D73" s="111"/>
      <c r="E73" s="111"/>
      <c r="F73" s="117"/>
      <c r="G73" s="117"/>
      <c r="H73" s="111"/>
      <c r="I73" s="111"/>
      <c r="J73" s="111"/>
      <c r="K73" s="111"/>
      <c r="L73" s="111"/>
      <c r="M73" s="111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1:27" ht="12.75" customHeight="1">
      <c r="A74" s="111"/>
      <c r="B74" s="117"/>
      <c r="C74" s="117"/>
      <c r="D74" s="111"/>
      <c r="E74" s="111"/>
      <c r="F74" s="117"/>
      <c r="G74" s="117"/>
      <c r="H74" s="111"/>
      <c r="I74" s="111"/>
      <c r="J74" s="111"/>
      <c r="K74" s="111"/>
      <c r="L74" s="111"/>
      <c r="M74" s="111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1:27" ht="12.75" customHeight="1">
      <c r="A75" s="111"/>
      <c r="B75" s="117"/>
      <c r="C75" s="117"/>
      <c r="D75" s="111"/>
      <c r="E75" s="111"/>
      <c r="F75" s="117"/>
      <c r="G75" s="117"/>
      <c r="H75" s="111"/>
      <c r="I75" s="111"/>
      <c r="J75" s="111"/>
      <c r="K75" s="111"/>
      <c r="L75" s="111"/>
      <c r="M75" s="111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</row>
    <row r="76" spans="1:27" ht="12.75" customHeight="1">
      <c r="A76" s="111"/>
      <c r="B76" s="117"/>
      <c r="C76" s="117"/>
      <c r="D76" s="111"/>
      <c r="E76" s="111"/>
      <c r="F76" s="117"/>
      <c r="G76" s="117"/>
      <c r="H76" s="111"/>
      <c r="I76" s="111"/>
      <c r="J76" s="111"/>
      <c r="K76" s="111"/>
      <c r="L76" s="111"/>
      <c r="M76" s="111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1:27" ht="12.75" customHeight="1">
      <c r="A77" s="111"/>
      <c r="B77" s="117"/>
      <c r="C77" s="117"/>
      <c r="D77" s="111"/>
      <c r="E77" s="111"/>
      <c r="F77" s="117"/>
      <c r="G77" s="117"/>
      <c r="H77" s="111"/>
      <c r="I77" s="111"/>
      <c r="J77" s="111"/>
      <c r="K77" s="111"/>
      <c r="L77" s="111"/>
      <c r="M77" s="111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1:27" ht="12.75" customHeight="1">
      <c r="A78" s="111"/>
      <c r="B78" s="117"/>
      <c r="C78" s="117"/>
      <c r="D78" s="111"/>
      <c r="E78" s="111"/>
      <c r="F78" s="117"/>
      <c r="G78" s="117"/>
      <c r="H78" s="111"/>
      <c r="I78" s="111"/>
      <c r="J78" s="111"/>
      <c r="K78" s="111"/>
      <c r="L78" s="111"/>
      <c r="M78" s="111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1:27" ht="12.75" customHeight="1">
      <c r="A79" s="111"/>
      <c r="B79" s="117"/>
      <c r="C79" s="117"/>
      <c r="D79" s="111"/>
      <c r="E79" s="111"/>
      <c r="F79" s="117"/>
      <c r="G79" s="117"/>
      <c r="H79" s="111"/>
      <c r="I79" s="111"/>
      <c r="J79" s="111"/>
      <c r="K79" s="111"/>
      <c r="L79" s="111"/>
      <c r="M79" s="111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1:27" ht="12.75" customHeight="1">
      <c r="A80" s="111"/>
      <c r="B80" s="117"/>
      <c r="C80" s="117"/>
      <c r="D80" s="111"/>
      <c r="E80" s="111"/>
      <c r="F80" s="117"/>
      <c r="G80" s="117"/>
      <c r="H80" s="111"/>
      <c r="I80" s="111"/>
      <c r="J80" s="111"/>
      <c r="K80" s="111"/>
      <c r="L80" s="111"/>
      <c r="M80" s="111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1:27" ht="12.75" customHeight="1">
      <c r="A81" s="111"/>
      <c r="B81" s="117"/>
      <c r="C81" s="117"/>
      <c r="D81" s="111"/>
      <c r="E81" s="111"/>
      <c r="F81" s="117"/>
      <c r="G81" s="117"/>
      <c r="H81" s="111"/>
      <c r="I81" s="111"/>
      <c r="J81" s="111"/>
      <c r="K81" s="111"/>
      <c r="L81" s="111"/>
      <c r="M81" s="111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1:27" ht="12.75" customHeight="1">
      <c r="A82" s="111"/>
      <c r="B82" s="117"/>
      <c r="C82" s="117"/>
      <c r="D82" s="111"/>
      <c r="E82" s="111"/>
      <c r="F82" s="117"/>
      <c r="G82" s="117"/>
      <c r="H82" s="111"/>
      <c r="I82" s="111"/>
      <c r="J82" s="111"/>
      <c r="K82" s="111"/>
      <c r="L82" s="111"/>
      <c r="M82" s="111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1:27" ht="12.75" customHeight="1">
      <c r="A83" s="111"/>
      <c r="B83" s="117"/>
      <c r="C83" s="117"/>
      <c r="D83" s="111"/>
      <c r="E83" s="111"/>
      <c r="F83" s="117"/>
      <c r="G83" s="117"/>
      <c r="H83" s="111"/>
      <c r="I83" s="111"/>
      <c r="J83" s="111"/>
      <c r="K83" s="111"/>
      <c r="L83" s="111"/>
      <c r="M83" s="111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1:27" ht="12.75" customHeight="1">
      <c r="A84" s="111"/>
      <c r="B84" s="117"/>
      <c r="C84" s="117"/>
      <c r="D84" s="111"/>
      <c r="E84" s="111"/>
      <c r="F84" s="117"/>
      <c r="G84" s="117"/>
      <c r="H84" s="111"/>
      <c r="I84" s="111"/>
      <c r="J84" s="111"/>
      <c r="K84" s="111"/>
      <c r="L84" s="111"/>
      <c r="M84" s="111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1:27" ht="12.75" customHeight="1">
      <c r="A85" s="111"/>
      <c r="B85" s="117"/>
      <c r="C85" s="117"/>
      <c r="D85" s="111"/>
      <c r="E85" s="111"/>
      <c r="F85" s="117"/>
      <c r="G85" s="117"/>
      <c r="H85" s="111"/>
      <c r="I85" s="111"/>
      <c r="J85" s="111"/>
      <c r="K85" s="111"/>
      <c r="L85" s="111"/>
      <c r="M85" s="111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1:27" ht="12.75" customHeight="1">
      <c r="A86" s="111"/>
      <c r="B86" s="117"/>
      <c r="C86" s="117"/>
      <c r="D86" s="111"/>
      <c r="E86" s="111"/>
      <c r="F86" s="117"/>
      <c r="G86" s="117"/>
      <c r="H86" s="111"/>
      <c r="I86" s="111"/>
      <c r="J86" s="111"/>
      <c r="K86" s="111"/>
      <c r="L86" s="111"/>
      <c r="M86" s="111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1:27" ht="12.75" customHeight="1">
      <c r="A87" s="111"/>
      <c r="B87" s="117"/>
      <c r="C87" s="117"/>
      <c r="D87" s="111"/>
      <c r="E87" s="111"/>
      <c r="F87" s="117"/>
      <c r="G87" s="117"/>
      <c r="H87" s="111"/>
      <c r="I87" s="111"/>
      <c r="J87" s="111"/>
      <c r="K87" s="111"/>
      <c r="L87" s="111"/>
      <c r="M87" s="111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1:27" ht="12.75" customHeight="1">
      <c r="A88" s="111"/>
      <c r="B88" s="117"/>
      <c r="C88" s="117"/>
      <c r="D88" s="111"/>
      <c r="E88" s="111"/>
      <c r="F88" s="117"/>
      <c r="G88" s="117"/>
      <c r="H88" s="111"/>
      <c r="I88" s="111"/>
      <c r="J88" s="111"/>
      <c r="K88" s="111"/>
      <c r="L88" s="111"/>
      <c r="M88" s="111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1:27" ht="12.75" customHeight="1">
      <c r="A89" s="111"/>
      <c r="B89" s="117"/>
      <c r="C89" s="117"/>
      <c r="D89" s="111"/>
      <c r="E89" s="111"/>
      <c r="F89" s="117"/>
      <c r="G89" s="117"/>
      <c r="H89" s="111"/>
      <c r="I89" s="111"/>
      <c r="J89" s="111"/>
      <c r="K89" s="111"/>
      <c r="L89" s="111"/>
      <c r="M89" s="111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ht="12.75" customHeight="1">
      <c r="A90" s="111"/>
      <c r="B90" s="117"/>
      <c r="C90" s="117"/>
      <c r="D90" s="111"/>
      <c r="E90" s="111"/>
      <c r="F90" s="117"/>
      <c r="G90" s="117"/>
      <c r="H90" s="111"/>
      <c r="I90" s="111"/>
      <c r="J90" s="111"/>
      <c r="K90" s="111"/>
      <c r="L90" s="111"/>
      <c r="M90" s="111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1:27" ht="12.75" customHeight="1">
      <c r="A91" s="111"/>
      <c r="B91" s="117"/>
      <c r="C91" s="117"/>
      <c r="D91" s="111"/>
      <c r="E91" s="111"/>
      <c r="F91" s="117"/>
      <c r="G91" s="117"/>
      <c r="H91" s="111"/>
      <c r="I91" s="111"/>
      <c r="J91" s="111"/>
      <c r="K91" s="111"/>
      <c r="L91" s="111"/>
      <c r="M91" s="111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1:27" ht="12.75" customHeight="1">
      <c r="A92" s="111"/>
      <c r="B92" s="117"/>
      <c r="C92" s="117"/>
      <c r="D92" s="111"/>
      <c r="E92" s="111"/>
      <c r="F92" s="117"/>
      <c r="G92" s="117"/>
      <c r="H92" s="111"/>
      <c r="I92" s="111"/>
      <c r="J92" s="111"/>
      <c r="K92" s="111"/>
      <c r="L92" s="111"/>
      <c r="M92" s="111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1:27" ht="12.75" customHeight="1">
      <c r="A93" s="111"/>
      <c r="B93" s="117"/>
      <c r="C93" s="117"/>
      <c r="D93" s="111"/>
      <c r="E93" s="111"/>
      <c r="F93" s="117"/>
      <c r="G93" s="117"/>
      <c r="H93" s="111"/>
      <c r="I93" s="111"/>
      <c r="J93" s="111"/>
      <c r="K93" s="111"/>
      <c r="L93" s="111"/>
      <c r="M93" s="111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1:27" ht="12.75" customHeight="1">
      <c r="A94" s="111"/>
      <c r="B94" s="117"/>
      <c r="C94" s="117"/>
      <c r="D94" s="111"/>
      <c r="E94" s="111"/>
      <c r="F94" s="117"/>
      <c r="G94" s="117"/>
      <c r="H94" s="111"/>
      <c r="I94" s="111"/>
      <c r="J94" s="111"/>
      <c r="K94" s="111"/>
      <c r="L94" s="111"/>
      <c r="M94" s="111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</row>
    <row r="95" spans="1:27" ht="12.75" customHeight="1">
      <c r="A95" s="111"/>
      <c r="B95" s="117"/>
      <c r="C95" s="117"/>
      <c r="D95" s="111"/>
      <c r="E95" s="111"/>
      <c r="F95" s="117"/>
      <c r="G95" s="117"/>
      <c r="H95" s="111"/>
      <c r="I95" s="111"/>
      <c r="J95" s="111"/>
      <c r="K95" s="111"/>
      <c r="L95" s="111"/>
      <c r="M95" s="111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</row>
    <row r="96" spans="1:27" ht="12.75" customHeight="1">
      <c r="A96" s="111"/>
      <c r="B96" s="117"/>
      <c r="C96" s="117"/>
      <c r="D96" s="111"/>
      <c r="E96" s="111"/>
      <c r="F96" s="117"/>
      <c r="G96" s="117"/>
      <c r="H96" s="111"/>
      <c r="I96" s="111"/>
      <c r="J96" s="111"/>
      <c r="K96" s="111"/>
      <c r="L96" s="111"/>
      <c r="M96" s="111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</row>
    <row r="97" spans="1:27" ht="12.75" customHeight="1">
      <c r="A97" s="111"/>
      <c r="B97" s="117"/>
      <c r="C97" s="117"/>
      <c r="D97" s="111"/>
      <c r="E97" s="111"/>
      <c r="F97" s="117"/>
      <c r="G97" s="117"/>
      <c r="H97" s="111"/>
      <c r="I97" s="111"/>
      <c r="J97" s="111"/>
      <c r="K97" s="111"/>
      <c r="L97" s="111"/>
      <c r="M97" s="111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</row>
    <row r="98" spans="1:27" ht="12.75" customHeight="1">
      <c r="A98" s="111"/>
      <c r="B98" s="117"/>
      <c r="C98" s="117"/>
      <c r="D98" s="111"/>
      <c r="E98" s="111"/>
      <c r="F98" s="117"/>
      <c r="G98" s="117"/>
      <c r="H98" s="111"/>
      <c r="I98" s="111"/>
      <c r="J98" s="111"/>
      <c r="K98" s="111"/>
      <c r="L98" s="111"/>
      <c r="M98" s="111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</row>
    <row r="99" spans="1:27" ht="12.75" customHeight="1">
      <c r="A99" s="111"/>
      <c r="B99" s="117"/>
      <c r="C99" s="117"/>
      <c r="D99" s="111"/>
      <c r="E99" s="111"/>
      <c r="F99" s="117"/>
      <c r="G99" s="117"/>
      <c r="H99" s="111"/>
      <c r="I99" s="111"/>
      <c r="J99" s="111"/>
      <c r="K99" s="111"/>
      <c r="L99" s="111"/>
      <c r="M99" s="111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</row>
    <row r="100" spans="1:27" ht="12.75" customHeight="1">
      <c r="A100" s="111"/>
      <c r="B100" s="117"/>
      <c r="C100" s="117"/>
      <c r="D100" s="111"/>
      <c r="E100" s="111"/>
      <c r="F100" s="117"/>
      <c r="G100" s="117"/>
      <c r="H100" s="111"/>
      <c r="I100" s="111"/>
      <c r="J100" s="111"/>
      <c r="K100" s="111"/>
      <c r="L100" s="111"/>
      <c r="M100" s="111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</row>
    <row r="101" spans="1:27" ht="12.75" customHeight="1">
      <c r="A101" s="111"/>
      <c r="B101" s="117"/>
      <c r="C101" s="117"/>
      <c r="D101" s="111"/>
      <c r="E101" s="111"/>
      <c r="F101" s="117"/>
      <c r="G101" s="117"/>
      <c r="H101" s="111"/>
      <c r="I101" s="111"/>
      <c r="J101" s="111"/>
      <c r="K101" s="111"/>
      <c r="L101" s="111"/>
      <c r="M101" s="111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</row>
    <row r="102" spans="1:27" ht="12.75" customHeight="1">
      <c r="A102" s="111"/>
      <c r="B102" s="117"/>
      <c r="C102" s="117"/>
      <c r="D102" s="111"/>
      <c r="E102" s="111"/>
      <c r="F102" s="117"/>
      <c r="G102" s="117"/>
      <c r="H102" s="111"/>
      <c r="I102" s="111"/>
      <c r="J102" s="111"/>
      <c r="K102" s="111"/>
      <c r="L102" s="111"/>
      <c r="M102" s="111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</row>
    <row r="103" spans="1:27" ht="12.75" customHeight="1">
      <c r="A103" s="111"/>
      <c r="B103" s="117"/>
      <c r="C103" s="117"/>
      <c r="D103" s="111"/>
      <c r="E103" s="111"/>
      <c r="F103" s="117"/>
      <c r="G103" s="117"/>
      <c r="H103" s="111"/>
      <c r="I103" s="111"/>
      <c r="J103" s="111"/>
      <c r="K103" s="111"/>
      <c r="L103" s="111"/>
      <c r="M103" s="111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</row>
    <row r="104" spans="1:27" ht="12.75" customHeight="1">
      <c r="A104" s="111"/>
      <c r="B104" s="117"/>
      <c r="C104" s="117"/>
      <c r="D104" s="111"/>
      <c r="E104" s="111"/>
      <c r="F104" s="117"/>
      <c r="G104" s="117"/>
      <c r="H104" s="111"/>
      <c r="I104" s="111"/>
      <c r="J104" s="111"/>
      <c r="K104" s="111"/>
      <c r="L104" s="111"/>
      <c r="M104" s="111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</row>
    <row r="105" spans="1:27" ht="12.75" customHeight="1">
      <c r="A105" s="111"/>
      <c r="B105" s="117"/>
      <c r="C105" s="117"/>
      <c r="D105" s="111"/>
      <c r="E105" s="111"/>
      <c r="F105" s="117"/>
      <c r="G105" s="117"/>
      <c r="H105" s="111"/>
      <c r="I105" s="111"/>
      <c r="J105" s="111"/>
      <c r="K105" s="111"/>
      <c r="L105" s="111"/>
      <c r="M105" s="111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</row>
    <row r="106" spans="1:27" ht="12.75" customHeight="1">
      <c r="A106" s="111"/>
      <c r="B106" s="117"/>
      <c r="C106" s="117"/>
      <c r="D106" s="111"/>
      <c r="E106" s="111"/>
      <c r="F106" s="117"/>
      <c r="G106" s="117"/>
      <c r="H106" s="111"/>
      <c r="I106" s="111"/>
      <c r="J106" s="111"/>
      <c r="K106" s="111"/>
      <c r="L106" s="111"/>
      <c r="M106" s="111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</row>
    <row r="107" spans="1:27" ht="12.75" customHeight="1">
      <c r="A107" s="111"/>
      <c r="B107" s="117"/>
      <c r="C107" s="117"/>
      <c r="D107" s="111"/>
      <c r="E107" s="111"/>
      <c r="F107" s="117"/>
      <c r="G107" s="117"/>
      <c r="H107" s="111"/>
      <c r="I107" s="111"/>
      <c r="J107" s="111"/>
      <c r="K107" s="111"/>
      <c r="L107" s="111"/>
      <c r="M107" s="111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</row>
    <row r="108" spans="1:27" ht="12.75" customHeight="1">
      <c r="A108" s="111"/>
      <c r="B108" s="117"/>
      <c r="C108" s="117"/>
      <c r="D108" s="111"/>
      <c r="E108" s="111"/>
      <c r="F108" s="117"/>
      <c r="G108" s="117"/>
      <c r="H108" s="111"/>
      <c r="I108" s="111"/>
      <c r="J108" s="111"/>
      <c r="K108" s="111"/>
      <c r="L108" s="111"/>
      <c r="M108" s="111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</row>
    <row r="109" spans="1:27" ht="12.75" customHeight="1">
      <c r="A109" s="111"/>
      <c r="B109" s="117"/>
      <c r="C109" s="117"/>
      <c r="D109" s="111"/>
      <c r="E109" s="111"/>
      <c r="F109" s="117"/>
      <c r="G109" s="117"/>
      <c r="H109" s="111"/>
      <c r="I109" s="111"/>
      <c r="J109" s="111"/>
      <c r="K109" s="111"/>
      <c r="L109" s="111"/>
      <c r="M109" s="111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</row>
    <row r="110" spans="1:27" ht="12.75" customHeight="1">
      <c r="A110" s="111"/>
      <c r="B110" s="117"/>
      <c r="C110" s="117"/>
      <c r="D110" s="111"/>
      <c r="E110" s="111"/>
      <c r="F110" s="117"/>
      <c r="G110" s="117"/>
      <c r="H110" s="111"/>
      <c r="I110" s="111"/>
      <c r="J110" s="111"/>
      <c r="K110" s="111"/>
      <c r="L110" s="111"/>
      <c r="M110" s="111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</row>
    <row r="111" spans="1:27" ht="12.75" customHeight="1">
      <c r="A111" s="111"/>
      <c r="B111" s="117"/>
      <c r="C111" s="117"/>
      <c r="D111" s="111"/>
      <c r="E111" s="111"/>
      <c r="F111" s="117"/>
      <c r="G111" s="117"/>
      <c r="H111" s="111"/>
      <c r="I111" s="111"/>
      <c r="J111" s="111"/>
      <c r="K111" s="111"/>
      <c r="L111" s="111"/>
      <c r="M111" s="111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</row>
    <row r="112" spans="1:27" ht="12.75" customHeight="1">
      <c r="A112" s="111"/>
      <c r="B112" s="117"/>
      <c r="C112" s="117"/>
      <c r="D112" s="111"/>
      <c r="E112" s="111"/>
      <c r="F112" s="117"/>
      <c r="G112" s="117"/>
      <c r="H112" s="111"/>
      <c r="I112" s="111"/>
      <c r="J112" s="111"/>
      <c r="K112" s="111"/>
      <c r="L112" s="111"/>
      <c r="M112" s="111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</row>
    <row r="113" spans="1:27" ht="12.75" customHeight="1">
      <c r="A113" s="111"/>
      <c r="B113" s="117"/>
      <c r="C113" s="117"/>
      <c r="D113" s="111"/>
      <c r="E113" s="111"/>
      <c r="F113" s="117"/>
      <c r="G113" s="117"/>
      <c r="H113" s="111"/>
      <c r="I113" s="111"/>
      <c r="J113" s="111"/>
      <c r="K113" s="111"/>
      <c r="L113" s="111"/>
      <c r="M113" s="111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</row>
    <row r="114" spans="1:27" ht="12.75" customHeight="1">
      <c r="A114" s="111"/>
      <c r="B114" s="117"/>
      <c r="C114" s="117"/>
      <c r="D114" s="111"/>
      <c r="E114" s="111"/>
      <c r="F114" s="117"/>
      <c r="G114" s="117"/>
      <c r="H114" s="111"/>
      <c r="I114" s="111"/>
      <c r="J114" s="111"/>
      <c r="K114" s="111"/>
      <c r="L114" s="111"/>
      <c r="M114" s="111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</row>
    <row r="115" spans="1:27" ht="12.75" customHeight="1">
      <c r="A115" s="111"/>
      <c r="B115" s="117"/>
      <c r="C115" s="117"/>
      <c r="D115" s="111"/>
      <c r="E115" s="111"/>
      <c r="F115" s="117"/>
      <c r="G115" s="117"/>
      <c r="H115" s="111"/>
      <c r="I115" s="111"/>
      <c r="J115" s="111"/>
      <c r="K115" s="111"/>
      <c r="L115" s="111"/>
      <c r="M115" s="111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</row>
    <row r="116" spans="1:27" ht="12.75" customHeight="1">
      <c r="A116" s="111"/>
      <c r="B116" s="117"/>
      <c r="C116" s="117"/>
      <c r="D116" s="111"/>
      <c r="E116" s="111"/>
      <c r="F116" s="117"/>
      <c r="G116" s="117"/>
      <c r="H116" s="111"/>
      <c r="I116" s="111"/>
      <c r="J116" s="111"/>
      <c r="K116" s="111"/>
      <c r="L116" s="111"/>
      <c r="M116" s="111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</row>
    <row r="117" spans="1:27" ht="12.75" customHeight="1">
      <c r="A117" s="111"/>
      <c r="B117" s="117"/>
      <c r="C117" s="117"/>
      <c r="D117" s="111"/>
      <c r="E117" s="111"/>
      <c r="F117" s="117"/>
      <c r="G117" s="117"/>
      <c r="H117" s="111"/>
      <c r="I117" s="111"/>
      <c r="J117" s="111"/>
      <c r="K117" s="111"/>
      <c r="L117" s="111"/>
      <c r="M117" s="111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</row>
    <row r="118" spans="1:27" ht="12.75" customHeight="1">
      <c r="A118" s="111"/>
      <c r="B118" s="117"/>
      <c r="C118" s="117"/>
      <c r="D118" s="111"/>
      <c r="E118" s="111"/>
      <c r="F118" s="117"/>
      <c r="G118" s="117"/>
      <c r="H118" s="111"/>
      <c r="I118" s="111"/>
      <c r="J118" s="111"/>
      <c r="K118" s="111"/>
      <c r="L118" s="111"/>
      <c r="M118" s="111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</row>
    <row r="119" spans="1:27" ht="12.75" customHeight="1">
      <c r="A119" s="111"/>
      <c r="B119" s="117"/>
      <c r="C119" s="117"/>
      <c r="D119" s="111"/>
      <c r="E119" s="111"/>
      <c r="F119" s="117"/>
      <c r="G119" s="117"/>
      <c r="H119" s="111"/>
      <c r="I119" s="111"/>
      <c r="J119" s="111"/>
      <c r="K119" s="111"/>
      <c r="L119" s="111"/>
      <c r="M119" s="111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</row>
    <row r="120" spans="1:27" ht="12.75" customHeight="1">
      <c r="A120" s="111"/>
      <c r="B120" s="117"/>
      <c r="C120" s="117"/>
      <c r="D120" s="111"/>
      <c r="E120" s="111"/>
      <c r="F120" s="117"/>
      <c r="G120" s="117"/>
      <c r="H120" s="111"/>
      <c r="I120" s="111"/>
      <c r="J120" s="111"/>
      <c r="K120" s="111"/>
      <c r="L120" s="111"/>
      <c r="M120" s="111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</row>
    <row r="121" spans="1:27" ht="12.75" customHeight="1">
      <c r="A121" s="111"/>
      <c r="B121" s="117"/>
      <c r="C121" s="117"/>
      <c r="D121" s="111"/>
      <c r="E121" s="111"/>
      <c r="F121" s="117"/>
      <c r="G121" s="117"/>
      <c r="H121" s="111"/>
      <c r="I121" s="111"/>
      <c r="J121" s="111"/>
      <c r="K121" s="111"/>
      <c r="L121" s="111"/>
      <c r="M121" s="111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</row>
    <row r="122" spans="1:27" ht="12.75" customHeight="1">
      <c r="A122" s="111"/>
      <c r="B122" s="117"/>
      <c r="C122" s="117"/>
      <c r="D122" s="111"/>
      <c r="E122" s="111"/>
      <c r="F122" s="117"/>
      <c r="G122" s="117"/>
      <c r="H122" s="111"/>
      <c r="I122" s="111"/>
      <c r="J122" s="111"/>
      <c r="K122" s="111"/>
      <c r="L122" s="111"/>
      <c r="M122" s="111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</row>
    <row r="123" spans="1:27" ht="12.75" customHeight="1">
      <c r="A123" s="111"/>
      <c r="B123" s="117"/>
      <c r="C123" s="117"/>
      <c r="D123" s="111"/>
      <c r="E123" s="111"/>
      <c r="F123" s="117"/>
      <c r="G123" s="117"/>
      <c r="H123" s="111"/>
      <c r="I123" s="111"/>
      <c r="J123" s="111"/>
      <c r="K123" s="111"/>
      <c r="L123" s="111"/>
      <c r="M123" s="111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</row>
    <row r="124" spans="1:27" ht="12.75" customHeight="1">
      <c r="A124" s="111"/>
      <c r="B124" s="117"/>
      <c r="C124" s="117"/>
      <c r="D124" s="111"/>
      <c r="E124" s="111"/>
      <c r="F124" s="117"/>
      <c r="G124" s="117"/>
      <c r="H124" s="111"/>
      <c r="I124" s="111"/>
      <c r="J124" s="111"/>
      <c r="K124" s="111"/>
      <c r="L124" s="111"/>
      <c r="M124" s="111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</row>
    <row r="125" spans="1:27" ht="12.75" customHeight="1">
      <c r="A125" s="111"/>
      <c r="B125" s="117"/>
      <c r="C125" s="117"/>
      <c r="D125" s="111"/>
      <c r="E125" s="111"/>
      <c r="F125" s="117"/>
      <c r="G125" s="117"/>
      <c r="H125" s="111"/>
      <c r="I125" s="111"/>
      <c r="J125" s="111"/>
      <c r="K125" s="111"/>
      <c r="L125" s="111"/>
      <c r="M125" s="111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</row>
    <row r="126" spans="1:27" ht="12.75" customHeight="1">
      <c r="A126" s="111"/>
      <c r="B126" s="117"/>
      <c r="C126" s="117"/>
      <c r="D126" s="111"/>
      <c r="E126" s="111"/>
      <c r="F126" s="117"/>
      <c r="G126" s="117"/>
      <c r="H126" s="111"/>
      <c r="I126" s="111"/>
      <c r="J126" s="111"/>
      <c r="K126" s="111"/>
      <c r="L126" s="111"/>
      <c r="M126" s="111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</row>
    <row r="127" spans="1:27" ht="12.75" customHeight="1">
      <c r="A127" s="111"/>
      <c r="B127" s="117"/>
      <c r="C127" s="117"/>
      <c r="D127" s="111"/>
      <c r="E127" s="111"/>
      <c r="F127" s="117"/>
      <c r="G127" s="117"/>
      <c r="H127" s="111"/>
      <c r="I127" s="111"/>
      <c r="J127" s="111"/>
      <c r="K127" s="111"/>
      <c r="L127" s="111"/>
      <c r="M127" s="111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</row>
    <row r="128" spans="1:27" ht="12.75" customHeight="1">
      <c r="A128" s="111"/>
      <c r="B128" s="117"/>
      <c r="C128" s="117"/>
      <c r="D128" s="111"/>
      <c r="E128" s="111"/>
      <c r="F128" s="117"/>
      <c r="G128" s="117"/>
      <c r="H128" s="111"/>
      <c r="I128" s="111"/>
      <c r="J128" s="111"/>
      <c r="K128" s="111"/>
      <c r="L128" s="111"/>
      <c r="M128" s="111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</row>
    <row r="129" spans="1:27" ht="12.75" customHeight="1">
      <c r="A129" s="111"/>
      <c r="B129" s="117"/>
      <c r="C129" s="117"/>
      <c r="D129" s="111"/>
      <c r="E129" s="111"/>
      <c r="F129" s="117"/>
      <c r="G129" s="117"/>
      <c r="H129" s="111"/>
      <c r="I129" s="111"/>
      <c r="J129" s="111"/>
      <c r="K129" s="111"/>
      <c r="L129" s="111"/>
      <c r="M129" s="111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</row>
    <row r="130" spans="1:27" ht="12.75" customHeight="1">
      <c r="A130" s="111"/>
      <c r="B130" s="117"/>
      <c r="C130" s="117"/>
      <c r="D130" s="111"/>
      <c r="E130" s="111"/>
      <c r="F130" s="117"/>
      <c r="G130" s="117"/>
      <c r="H130" s="111"/>
      <c r="I130" s="111"/>
      <c r="J130" s="111"/>
      <c r="K130" s="111"/>
      <c r="L130" s="111"/>
      <c r="M130" s="111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</row>
    <row r="131" spans="1:27" ht="12.75" customHeight="1">
      <c r="A131" s="111"/>
      <c r="B131" s="117"/>
      <c r="C131" s="117"/>
      <c r="D131" s="111"/>
      <c r="E131" s="111"/>
      <c r="F131" s="117"/>
      <c r="G131" s="117"/>
      <c r="H131" s="111"/>
      <c r="I131" s="111"/>
      <c r="J131" s="111"/>
      <c r="K131" s="111"/>
      <c r="L131" s="111"/>
      <c r="M131" s="111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</row>
    <row r="132" spans="1:27" ht="12.75" customHeight="1">
      <c r="A132" s="111"/>
      <c r="B132" s="117"/>
      <c r="C132" s="117"/>
      <c r="D132" s="111"/>
      <c r="E132" s="111"/>
      <c r="F132" s="117"/>
      <c r="G132" s="117"/>
      <c r="H132" s="111"/>
      <c r="I132" s="111"/>
      <c r="J132" s="111"/>
      <c r="K132" s="111"/>
      <c r="L132" s="111"/>
      <c r="M132" s="111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</row>
    <row r="133" spans="1:27" ht="12.75" customHeight="1">
      <c r="A133" s="111"/>
      <c r="B133" s="117"/>
      <c r="C133" s="117"/>
      <c r="D133" s="111"/>
      <c r="E133" s="111"/>
      <c r="F133" s="117"/>
      <c r="G133" s="117"/>
      <c r="H133" s="111"/>
      <c r="I133" s="111"/>
      <c r="J133" s="111"/>
      <c r="K133" s="111"/>
      <c r="L133" s="111"/>
      <c r="M133" s="111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</row>
    <row r="134" spans="1:27" ht="12.75" customHeight="1">
      <c r="A134" s="111"/>
      <c r="B134" s="117"/>
      <c r="C134" s="117"/>
      <c r="D134" s="111"/>
      <c r="E134" s="111"/>
      <c r="F134" s="117"/>
      <c r="G134" s="117"/>
      <c r="H134" s="111"/>
      <c r="I134" s="111"/>
      <c r="J134" s="111"/>
      <c r="K134" s="111"/>
      <c r="L134" s="111"/>
      <c r="M134" s="111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</row>
    <row r="135" spans="1:27" ht="12.75" customHeight="1">
      <c r="A135" s="111"/>
      <c r="B135" s="117"/>
      <c r="C135" s="117"/>
      <c r="D135" s="111"/>
      <c r="E135" s="111"/>
      <c r="F135" s="117"/>
      <c r="G135" s="117"/>
      <c r="H135" s="111"/>
      <c r="I135" s="111"/>
      <c r="J135" s="111"/>
      <c r="K135" s="111"/>
      <c r="L135" s="111"/>
      <c r="M135" s="111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</row>
    <row r="136" spans="1:27" ht="12.75" customHeight="1">
      <c r="A136" s="111"/>
      <c r="B136" s="117"/>
      <c r="C136" s="117"/>
      <c r="D136" s="111"/>
      <c r="E136" s="111"/>
      <c r="F136" s="117"/>
      <c r="G136" s="117"/>
      <c r="H136" s="111"/>
      <c r="I136" s="111"/>
      <c r="J136" s="111"/>
      <c r="K136" s="111"/>
      <c r="L136" s="111"/>
      <c r="M136" s="111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</row>
    <row r="137" spans="1:27" ht="12.75" customHeight="1">
      <c r="A137" s="111"/>
      <c r="B137" s="117"/>
      <c r="C137" s="117"/>
      <c r="D137" s="111"/>
      <c r="E137" s="111"/>
      <c r="F137" s="117"/>
      <c r="G137" s="117"/>
      <c r="H137" s="111"/>
      <c r="I137" s="111"/>
      <c r="J137" s="111"/>
      <c r="K137" s="111"/>
      <c r="L137" s="111"/>
      <c r="M137" s="111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</row>
    <row r="138" spans="1:27" ht="12.75" customHeight="1">
      <c r="A138" s="111"/>
      <c r="B138" s="117"/>
      <c r="C138" s="117"/>
      <c r="D138" s="111"/>
      <c r="E138" s="111"/>
      <c r="F138" s="117"/>
      <c r="G138" s="117"/>
      <c r="H138" s="111"/>
      <c r="I138" s="111"/>
      <c r="J138" s="111"/>
      <c r="K138" s="111"/>
      <c r="L138" s="111"/>
      <c r="M138" s="111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</row>
    <row r="139" spans="1:27" ht="12.75" customHeight="1">
      <c r="A139" s="111"/>
      <c r="B139" s="117"/>
      <c r="C139" s="117"/>
      <c r="D139" s="111"/>
      <c r="E139" s="111"/>
      <c r="F139" s="117"/>
      <c r="G139" s="117"/>
      <c r="H139" s="111"/>
      <c r="I139" s="111"/>
      <c r="J139" s="111"/>
      <c r="K139" s="111"/>
      <c r="L139" s="111"/>
      <c r="M139" s="111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</row>
    <row r="140" spans="1:27" ht="12.75" customHeight="1">
      <c r="A140" s="111"/>
      <c r="B140" s="117"/>
      <c r="C140" s="117"/>
      <c r="D140" s="111"/>
      <c r="E140" s="111"/>
      <c r="F140" s="117"/>
      <c r="G140" s="117"/>
      <c r="H140" s="111"/>
      <c r="I140" s="111"/>
      <c r="J140" s="111"/>
      <c r="K140" s="111"/>
      <c r="L140" s="111"/>
      <c r="M140" s="111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</row>
    <row r="141" spans="1:27" ht="12.75" customHeight="1">
      <c r="A141" s="111"/>
      <c r="B141" s="117"/>
      <c r="C141" s="117"/>
      <c r="D141" s="111"/>
      <c r="E141" s="111"/>
      <c r="F141" s="117"/>
      <c r="G141" s="117"/>
      <c r="H141" s="111"/>
      <c r="I141" s="111"/>
      <c r="J141" s="111"/>
      <c r="K141" s="111"/>
      <c r="L141" s="111"/>
      <c r="M141" s="111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</row>
    <row r="142" spans="1:27" ht="12.75" customHeight="1">
      <c r="A142" s="111"/>
      <c r="B142" s="117"/>
      <c r="C142" s="117"/>
      <c r="D142" s="111"/>
      <c r="E142" s="111"/>
      <c r="F142" s="117"/>
      <c r="G142" s="117"/>
      <c r="H142" s="111"/>
      <c r="I142" s="111"/>
      <c r="J142" s="111"/>
      <c r="K142" s="111"/>
      <c r="L142" s="111"/>
      <c r="M142" s="111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</row>
    <row r="143" spans="1:27" ht="12.75" customHeight="1">
      <c r="A143" s="111"/>
      <c r="B143" s="117"/>
      <c r="C143" s="117"/>
      <c r="D143" s="111"/>
      <c r="E143" s="111"/>
      <c r="F143" s="117"/>
      <c r="G143" s="117"/>
      <c r="H143" s="111"/>
      <c r="I143" s="111"/>
      <c r="J143" s="111"/>
      <c r="K143" s="111"/>
      <c r="L143" s="111"/>
      <c r="M143" s="111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</row>
    <row r="144" spans="1:27" ht="12.75" customHeight="1">
      <c r="A144" s="111"/>
      <c r="B144" s="117"/>
      <c r="C144" s="117"/>
      <c r="D144" s="111"/>
      <c r="E144" s="111"/>
      <c r="F144" s="117"/>
      <c r="G144" s="117"/>
      <c r="H144" s="111"/>
      <c r="I144" s="111"/>
      <c r="J144" s="111"/>
      <c r="K144" s="111"/>
      <c r="L144" s="111"/>
      <c r="M144" s="111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</row>
    <row r="145" spans="1:27" ht="12.75" customHeight="1">
      <c r="A145" s="111"/>
      <c r="B145" s="117"/>
      <c r="C145" s="117"/>
      <c r="D145" s="111"/>
      <c r="E145" s="111"/>
      <c r="F145" s="117"/>
      <c r="G145" s="117"/>
      <c r="H145" s="111"/>
      <c r="I145" s="111"/>
      <c r="J145" s="111"/>
      <c r="K145" s="111"/>
      <c r="L145" s="111"/>
      <c r="M145" s="111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</row>
    <row r="146" spans="1:27" ht="12.75" customHeight="1">
      <c r="A146" s="111"/>
      <c r="B146" s="117"/>
      <c r="C146" s="117"/>
      <c r="D146" s="111"/>
      <c r="E146" s="111"/>
      <c r="F146" s="117"/>
      <c r="G146" s="117"/>
      <c r="H146" s="111"/>
      <c r="I146" s="111"/>
      <c r="J146" s="111"/>
      <c r="K146" s="111"/>
      <c r="L146" s="111"/>
      <c r="M146" s="111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</row>
    <row r="147" spans="1:27" ht="12.75" customHeight="1">
      <c r="A147" s="111"/>
      <c r="B147" s="117"/>
      <c r="C147" s="117"/>
      <c r="D147" s="111"/>
      <c r="E147" s="111"/>
      <c r="F147" s="117"/>
      <c r="G147" s="117"/>
      <c r="H147" s="111"/>
      <c r="I147" s="111"/>
      <c r="J147" s="111"/>
      <c r="K147" s="111"/>
      <c r="L147" s="111"/>
      <c r="M147" s="111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</row>
    <row r="148" spans="1:27" ht="12.75" customHeight="1">
      <c r="A148" s="111"/>
      <c r="B148" s="117"/>
      <c r="C148" s="117"/>
      <c r="D148" s="111"/>
      <c r="E148" s="111"/>
      <c r="F148" s="117"/>
      <c r="G148" s="117"/>
      <c r="H148" s="111"/>
      <c r="I148" s="111"/>
      <c r="J148" s="111"/>
      <c r="K148" s="111"/>
      <c r="L148" s="111"/>
      <c r="M148" s="111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</row>
    <row r="149" spans="1:27" ht="12.75" customHeight="1">
      <c r="A149" s="111"/>
      <c r="B149" s="117"/>
      <c r="C149" s="117"/>
      <c r="D149" s="111"/>
      <c r="E149" s="111"/>
      <c r="F149" s="117"/>
      <c r="G149" s="117"/>
      <c r="H149" s="111"/>
      <c r="I149" s="111"/>
      <c r="J149" s="111"/>
      <c r="K149" s="111"/>
      <c r="L149" s="111"/>
      <c r="M149" s="111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</row>
    <row r="150" spans="1:27" ht="12.75" customHeight="1">
      <c r="A150" s="111"/>
      <c r="B150" s="117"/>
      <c r="C150" s="117"/>
      <c r="D150" s="111"/>
      <c r="E150" s="111"/>
      <c r="F150" s="117"/>
      <c r="G150" s="117"/>
      <c r="H150" s="111"/>
      <c r="I150" s="111"/>
      <c r="J150" s="111"/>
      <c r="K150" s="111"/>
      <c r="L150" s="111"/>
      <c r="M150" s="111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</row>
    <row r="151" spans="1:27" ht="12.75" customHeight="1">
      <c r="A151" s="111"/>
      <c r="B151" s="117"/>
      <c r="C151" s="117"/>
      <c r="D151" s="111"/>
      <c r="E151" s="111"/>
      <c r="F151" s="117"/>
      <c r="G151" s="117"/>
      <c r="H151" s="111"/>
      <c r="I151" s="111"/>
      <c r="J151" s="111"/>
      <c r="K151" s="111"/>
      <c r="L151" s="111"/>
      <c r="M151" s="111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</row>
    <row r="152" spans="1:27" ht="12.75" customHeight="1">
      <c r="A152" s="111"/>
      <c r="B152" s="117"/>
      <c r="C152" s="117"/>
      <c r="D152" s="111"/>
      <c r="E152" s="111"/>
      <c r="F152" s="117"/>
      <c r="G152" s="117"/>
      <c r="H152" s="111"/>
      <c r="I152" s="111"/>
      <c r="J152" s="111"/>
      <c r="K152" s="111"/>
      <c r="L152" s="111"/>
      <c r="M152" s="111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</row>
    <row r="153" spans="1:27" ht="12.75" customHeight="1">
      <c r="A153" s="111"/>
      <c r="B153" s="117"/>
      <c r="C153" s="117"/>
      <c r="D153" s="111"/>
      <c r="E153" s="111"/>
      <c r="F153" s="117"/>
      <c r="G153" s="117"/>
      <c r="H153" s="111"/>
      <c r="I153" s="111"/>
      <c r="J153" s="111"/>
      <c r="K153" s="111"/>
      <c r="L153" s="111"/>
      <c r="M153" s="111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</row>
    <row r="154" spans="1:27" ht="12.75" customHeight="1">
      <c r="A154" s="111"/>
      <c r="B154" s="117"/>
      <c r="C154" s="117"/>
      <c r="D154" s="111"/>
      <c r="E154" s="111"/>
      <c r="F154" s="117"/>
      <c r="G154" s="117"/>
      <c r="H154" s="111"/>
      <c r="I154" s="111"/>
      <c r="J154" s="111"/>
      <c r="K154" s="111"/>
      <c r="L154" s="111"/>
      <c r="M154" s="111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</row>
    <row r="155" spans="1:27" ht="12.75" customHeight="1">
      <c r="A155" s="111"/>
      <c r="B155" s="117"/>
      <c r="C155" s="117"/>
      <c r="D155" s="111"/>
      <c r="E155" s="111"/>
      <c r="F155" s="117"/>
      <c r="G155" s="117"/>
      <c r="H155" s="111"/>
      <c r="I155" s="111"/>
      <c r="J155" s="111"/>
      <c r="K155" s="111"/>
      <c r="L155" s="111"/>
      <c r="M155" s="111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</row>
    <row r="156" spans="1:27" ht="12.75" customHeight="1">
      <c r="A156" s="111"/>
      <c r="B156" s="117"/>
      <c r="C156" s="117"/>
      <c r="D156" s="111"/>
      <c r="E156" s="111"/>
      <c r="F156" s="117"/>
      <c r="G156" s="117"/>
      <c r="H156" s="111"/>
      <c r="I156" s="111"/>
      <c r="J156" s="111"/>
      <c r="K156" s="111"/>
      <c r="L156" s="111"/>
      <c r="M156" s="111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</row>
    <row r="157" spans="1:27" ht="12.75" customHeight="1">
      <c r="A157" s="111"/>
      <c r="B157" s="117"/>
      <c r="C157" s="117"/>
      <c r="D157" s="111"/>
      <c r="E157" s="111"/>
      <c r="F157" s="117"/>
      <c r="G157" s="117"/>
      <c r="H157" s="111"/>
      <c r="I157" s="111"/>
      <c r="J157" s="111"/>
      <c r="K157" s="111"/>
      <c r="L157" s="111"/>
      <c r="M157" s="111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</row>
    <row r="158" spans="1:27" ht="12.75" customHeight="1">
      <c r="A158" s="111"/>
      <c r="B158" s="117"/>
      <c r="C158" s="117"/>
      <c r="D158" s="111"/>
      <c r="E158" s="111"/>
      <c r="F158" s="117"/>
      <c r="G158" s="117"/>
      <c r="H158" s="111"/>
      <c r="I158" s="111"/>
      <c r="J158" s="111"/>
      <c r="K158" s="111"/>
      <c r="L158" s="111"/>
      <c r="M158" s="111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</row>
    <row r="159" spans="1:27" ht="12.75" customHeight="1">
      <c r="A159" s="111"/>
      <c r="B159" s="117"/>
      <c r="C159" s="117"/>
      <c r="D159" s="111"/>
      <c r="E159" s="111"/>
      <c r="F159" s="117"/>
      <c r="G159" s="117"/>
      <c r="H159" s="111"/>
      <c r="I159" s="111"/>
      <c r="J159" s="111"/>
      <c r="K159" s="111"/>
      <c r="L159" s="111"/>
      <c r="M159" s="111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</row>
    <row r="160" spans="1:27" ht="12.75" customHeight="1">
      <c r="A160" s="111"/>
      <c r="B160" s="117"/>
      <c r="C160" s="117"/>
      <c r="D160" s="111"/>
      <c r="E160" s="111"/>
      <c r="F160" s="117"/>
      <c r="G160" s="117"/>
      <c r="H160" s="111"/>
      <c r="I160" s="111"/>
      <c r="J160" s="111"/>
      <c r="K160" s="111"/>
      <c r="L160" s="111"/>
      <c r="M160" s="111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</row>
    <row r="161" spans="1:27" ht="12.75" customHeight="1">
      <c r="A161" s="111"/>
      <c r="B161" s="117"/>
      <c r="C161" s="117"/>
      <c r="D161" s="111"/>
      <c r="E161" s="111"/>
      <c r="F161" s="117"/>
      <c r="G161" s="117"/>
      <c r="H161" s="111"/>
      <c r="I161" s="111"/>
      <c r="J161" s="111"/>
      <c r="K161" s="111"/>
      <c r="L161" s="111"/>
      <c r="M161" s="111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</row>
    <row r="162" spans="1:27" ht="12.75" customHeight="1">
      <c r="A162" s="111"/>
      <c r="B162" s="117"/>
      <c r="C162" s="117"/>
      <c r="D162" s="111"/>
      <c r="E162" s="111"/>
      <c r="F162" s="117"/>
      <c r="G162" s="117"/>
      <c r="H162" s="111"/>
      <c r="I162" s="111"/>
      <c r="J162" s="111"/>
      <c r="K162" s="111"/>
      <c r="L162" s="111"/>
      <c r="M162" s="111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</row>
    <row r="163" spans="1:27" ht="12.75" customHeight="1">
      <c r="A163" s="111"/>
      <c r="B163" s="117"/>
      <c r="C163" s="117"/>
      <c r="D163" s="111"/>
      <c r="E163" s="111"/>
      <c r="F163" s="117"/>
      <c r="G163" s="117"/>
      <c r="H163" s="111"/>
      <c r="I163" s="111"/>
      <c r="J163" s="111"/>
      <c r="K163" s="111"/>
      <c r="L163" s="111"/>
      <c r="M163" s="111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</row>
    <row r="164" spans="1:27" ht="12.75" customHeight="1">
      <c r="A164" s="111"/>
      <c r="B164" s="117"/>
      <c r="C164" s="117"/>
      <c r="D164" s="111"/>
      <c r="E164" s="111"/>
      <c r="F164" s="117"/>
      <c r="G164" s="117"/>
      <c r="H164" s="111"/>
      <c r="I164" s="111"/>
      <c r="J164" s="111"/>
      <c r="K164" s="111"/>
      <c r="L164" s="111"/>
      <c r="M164" s="111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</row>
    <row r="165" spans="1:27" ht="12.75" customHeight="1">
      <c r="A165" s="111"/>
      <c r="B165" s="117"/>
      <c r="C165" s="117"/>
      <c r="D165" s="111"/>
      <c r="E165" s="111"/>
      <c r="F165" s="117"/>
      <c r="G165" s="117"/>
      <c r="H165" s="111"/>
      <c r="I165" s="111"/>
      <c r="J165" s="111"/>
      <c r="K165" s="111"/>
      <c r="L165" s="111"/>
      <c r="M165" s="111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</row>
    <row r="166" spans="1:27" ht="12.75" customHeight="1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  <c r="AA166" s="127"/>
    </row>
    <row r="167" spans="1:27" ht="12.75" customHeight="1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  <c r="AA167" s="127"/>
    </row>
    <row r="168" spans="1:27" ht="12.75" customHeight="1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  <c r="AA168" s="127"/>
    </row>
    <row r="169" spans="1:27" ht="12.7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  <c r="AA169" s="127"/>
    </row>
    <row r="170" spans="1:27" ht="12.7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</row>
    <row r="171" spans="1:27" ht="12.75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  <c r="AA171" s="127"/>
    </row>
    <row r="172" spans="1:27" ht="12.75" customHeight="1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  <c r="AA172" s="127"/>
    </row>
    <row r="173" spans="1:27" ht="12.7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</row>
    <row r="174" spans="1:27" ht="12.75" customHeight="1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  <c r="AA174" s="127"/>
    </row>
    <row r="175" spans="1:27" ht="12.75" customHeight="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7"/>
    </row>
    <row r="176" spans="1:27" ht="12.75" customHeight="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</row>
    <row r="177" spans="1:27" ht="12.75" customHeight="1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</row>
    <row r="178" spans="1:27" ht="12.75" customHeight="1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  <c r="AA178" s="127"/>
    </row>
    <row r="179" spans="1:27" ht="12.75" customHeight="1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  <c r="AA179" s="127"/>
    </row>
    <row r="180" spans="1:27" ht="12.75" customHeight="1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  <c r="AA180" s="127"/>
    </row>
    <row r="181" spans="1:27" ht="12.75" customHeight="1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  <c r="AA181" s="127"/>
    </row>
    <row r="182" spans="1:27" ht="12.75" customHeight="1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  <c r="AA182" s="127"/>
    </row>
    <row r="183" spans="1:27" ht="12.75" customHeight="1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  <c r="AA183" s="127"/>
    </row>
    <row r="184" spans="1:27" ht="12.75" customHeight="1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  <c r="AA184" s="127"/>
    </row>
    <row r="185" spans="1:27" ht="12.75" customHeight="1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  <c r="AA185" s="127"/>
    </row>
    <row r="186" spans="1:27" ht="12.75" customHeight="1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7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 selectLockedCells="1" selectUnlockedCells="1"/>
  <mergeCells count="7">
    <mergeCell ref="B1:C1"/>
    <mergeCell ref="F1:G1"/>
    <mergeCell ref="K1:L1"/>
    <mergeCell ref="B20:C20"/>
    <mergeCell ref="F20:G20"/>
    <mergeCell ref="K20:L20"/>
    <mergeCell ref="F39:G39"/>
  </mergeCells>
  <printOptions/>
  <pageMargins left="0.7" right="0.7" top="0.75" bottom="0.75" header="0" footer="0"/>
  <pageSetup horizontalDpi="300" verticalDpi="300" orientation="landscape"/>
  <headerFooter alignWithMargins="0">
    <oddHeader>&amp;C&amp;"Calibri,Regular"&amp;11&amp;A</oddHeader>
    <oddFooter>&amp;C&amp;"Calibri,Regular"&amp;11Page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 That</cp:lastModifiedBy>
  <dcterms:modified xsi:type="dcterms:W3CDTF">2022-02-26T17:35:56Z</dcterms:modified>
  <cp:category/>
  <cp:version/>
  <cp:contentType/>
  <cp:contentStatus/>
  <cp:revision>30</cp:revision>
</cp:coreProperties>
</file>