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0" windowWidth="17280" windowHeight="1131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  <sheet name="Sheet1" sheetId="8" r:id="rId7"/>
  </sheets>
  <definedNames>
    <definedName name="_xlnm._FilterDatabase" localSheetId="0" hidden="1">MATCHUPS!$M$2:$Q$2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D36" i="6" l="1"/>
  <c r="D37" i="6"/>
  <c r="D38" i="6"/>
  <c r="D39" i="6"/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233" i="6" s="1"/>
  <c r="E601" i="5"/>
  <c r="E529" i="5"/>
  <c r="D41" i="6" s="1"/>
  <c r="E62" i="7" s="1"/>
  <c r="E689" i="5"/>
  <c r="E687" i="5"/>
  <c r="D83" i="6" s="1"/>
  <c r="E679" i="5"/>
  <c r="D55" i="6" s="1"/>
  <c r="J37" i="7" s="1"/>
  <c r="E655" i="5"/>
  <c r="D224" i="6" s="1"/>
  <c r="J62" i="7" s="1"/>
  <c r="E653" i="5"/>
  <c r="D342" i="6" s="1"/>
  <c r="E651" i="5"/>
  <c r="E647" i="5"/>
  <c r="E645" i="5"/>
  <c r="E639" i="5"/>
  <c r="E637" i="5"/>
  <c r="D215" i="6" s="1"/>
  <c r="E635" i="5"/>
  <c r="D278" i="6" s="1"/>
  <c r="E629" i="5"/>
  <c r="D211" i="6" s="1"/>
  <c r="J14" i="7" s="1"/>
  <c r="G31" i="4"/>
  <c r="H31" i="4" s="1"/>
  <c r="E627" i="5"/>
  <c r="D187" i="6" s="1"/>
  <c r="E625" i="5"/>
  <c r="D223" i="6" s="1"/>
  <c r="E617" i="5"/>
  <c r="E615" i="5"/>
  <c r="E613" i="5"/>
  <c r="D304" i="6" s="1"/>
  <c r="E603" i="5"/>
  <c r="D302" i="6" s="1"/>
  <c r="E599" i="5"/>
  <c r="E597" i="5"/>
  <c r="E595" i="5"/>
  <c r="E593" i="5"/>
  <c r="E589" i="5"/>
  <c r="E581" i="5"/>
  <c r="D237" i="6" s="1"/>
  <c r="E579" i="5"/>
  <c r="D209" i="6" s="1"/>
  <c r="J13" i="7" s="1"/>
  <c r="E571" i="5"/>
  <c r="E563" i="5"/>
  <c r="D299" i="6" s="1"/>
  <c r="E561" i="5"/>
  <c r="D301" i="6" s="1"/>
  <c r="E557" i="5"/>
  <c r="D177" i="6" s="1"/>
  <c r="E555" i="5"/>
  <c r="D164" i="6" s="1"/>
  <c r="E549" i="5"/>
  <c r="E547" i="5"/>
  <c r="E543" i="5"/>
  <c r="E541" i="5"/>
  <c r="E537" i="5"/>
  <c r="D92" i="6" s="1"/>
  <c r="J24" i="7" s="1"/>
  <c r="E535" i="5"/>
  <c r="D379" i="6" s="1"/>
  <c r="E531" i="5"/>
  <c r="D388" i="6" s="1"/>
  <c r="G27" i="4"/>
  <c r="H27" i="4" s="1"/>
  <c r="E527" i="5"/>
  <c r="D18" i="6" s="1"/>
  <c r="E60" i="7" s="1"/>
  <c r="E525" i="5"/>
  <c r="D104" i="6" s="1"/>
  <c r="E523" i="5"/>
  <c r="E521" i="5"/>
  <c r="E519" i="5"/>
  <c r="E517" i="5"/>
  <c r="E515" i="5"/>
  <c r="E513" i="5"/>
  <c r="D308" i="6" s="1"/>
  <c r="E511" i="5"/>
  <c r="D310" i="6" s="1"/>
  <c r="E509" i="5"/>
  <c r="D173" i="6" s="1"/>
  <c r="E507" i="5"/>
  <c r="D91" i="6" s="1"/>
  <c r="E503" i="5"/>
  <c r="D307" i="6" s="1"/>
  <c r="E501" i="5"/>
  <c r="E499" i="5"/>
  <c r="E497" i="5"/>
  <c r="E495" i="5"/>
  <c r="E493" i="5"/>
  <c r="E491" i="5"/>
  <c r="E489" i="5"/>
  <c r="E487" i="5"/>
  <c r="D245" i="6" s="1"/>
  <c r="E485" i="5"/>
  <c r="D257" i="6" s="1"/>
  <c r="E483" i="5"/>
  <c r="D20" i="6" s="1"/>
  <c r="E22" i="7" s="1"/>
  <c r="E481" i="5"/>
  <c r="D210" i="6" s="1"/>
  <c r="E479" i="5"/>
  <c r="D65" i="6" s="1"/>
  <c r="G25" i="4"/>
  <c r="H25" i="4" s="1"/>
  <c r="E477" i="5"/>
  <c r="D42" i="6" s="1"/>
  <c r="J3" i="7" s="1"/>
  <c r="E475" i="5"/>
  <c r="D95" i="6" s="1"/>
  <c r="J25" i="7" s="1"/>
  <c r="E473" i="5"/>
  <c r="E471" i="5"/>
  <c r="E469" i="5"/>
  <c r="E467" i="5"/>
  <c r="E465" i="5"/>
  <c r="E463" i="5"/>
  <c r="D369" i="6" s="1"/>
  <c r="E461" i="5"/>
  <c r="D370" i="6" s="1"/>
  <c r="E459" i="5"/>
  <c r="D52" i="6" s="1"/>
  <c r="E457" i="5"/>
  <c r="D368" i="6" s="1"/>
  <c r="E455" i="5"/>
  <c r="D366" i="6" s="1"/>
  <c r="E453" i="5"/>
  <c r="D365" i="6" s="1"/>
  <c r="E451" i="5"/>
  <c r="E449" i="5"/>
  <c r="E447" i="5"/>
  <c r="E445" i="5"/>
  <c r="E443" i="5"/>
  <c r="E441" i="5"/>
  <c r="E439" i="5"/>
  <c r="E437" i="5"/>
  <c r="D112" i="6" s="1"/>
  <c r="E435" i="5"/>
  <c r="D253" i="6" s="1"/>
  <c r="E433" i="5"/>
  <c r="D190" i="6" s="1"/>
  <c r="J6" i="7" s="1"/>
  <c r="E431" i="5"/>
  <c r="D46" i="6" s="1"/>
  <c r="E14" i="7" s="1"/>
  <c r="E429" i="5"/>
  <c r="D7" i="6" s="1"/>
  <c r="E4" i="7" s="1"/>
  <c r="G23" i="4"/>
  <c r="H23" i="4" s="1"/>
  <c r="E427" i="5"/>
  <c r="D81" i="6" s="1"/>
  <c r="E425" i="5"/>
  <c r="D158" i="6" s="1"/>
  <c r="E57" i="7" s="1"/>
  <c r="E423" i="5"/>
  <c r="E421" i="5"/>
  <c r="E419" i="5"/>
  <c r="E417" i="5"/>
  <c r="E415" i="5"/>
  <c r="E413" i="5"/>
  <c r="D339" i="6" s="1"/>
  <c r="E411" i="5"/>
  <c r="D341" i="6" s="1"/>
  <c r="E701" i="5"/>
  <c r="E699" i="5"/>
  <c r="E697" i="5"/>
  <c r="E695" i="5"/>
  <c r="E693" i="5"/>
  <c r="E691" i="5"/>
  <c r="E685" i="5"/>
  <c r="D352" i="6" s="1"/>
  <c r="E683" i="5"/>
  <c r="D198" i="6" s="1"/>
  <c r="E681" i="5"/>
  <c r="D59" i="6" s="1"/>
  <c r="E53" i="7" s="1"/>
  <c r="G33" i="4"/>
  <c r="H33" i="4" s="1"/>
  <c r="E677" i="5"/>
  <c r="D138" i="6" s="1"/>
  <c r="E675" i="5"/>
  <c r="D212" i="6" s="1"/>
  <c r="E673" i="5"/>
  <c r="E671" i="5"/>
  <c r="E669" i="5"/>
  <c r="E667" i="5"/>
  <c r="E665" i="5"/>
  <c r="E663" i="5"/>
  <c r="D345" i="6" s="1"/>
  <c r="E661" i="5"/>
  <c r="D347" i="6" s="1"/>
  <c r="E659" i="5"/>
  <c r="D199" i="6" s="1"/>
  <c r="E15" i="7" s="1"/>
  <c r="E657" i="5"/>
  <c r="D344" i="6" s="1"/>
  <c r="E649" i="5"/>
  <c r="E643" i="5"/>
  <c r="E641" i="5"/>
  <c r="E633" i="5"/>
  <c r="D218" i="6" s="1"/>
  <c r="E12" i="7" s="1"/>
  <c r="E631" i="5"/>
  <c r="D203" i="6" s="1"/>
  <c r="E623" i="5"/>
  <c r="E621" i="5"/>
  <c r="E619" i="5"/>
  <c r="E611" i="5"/>
  <c r="D306" i="6" s="1"/>
  <c r="E609" i="5"/>
  <c r="D238" i="6" s="1"/>
  <c r="J11" i="7" s="1"/>
  <c r="E607" i="5"/>
  <c r="D201" i="6" s="1"/>
  <c r="E605" i="5"/>
  <c r="D232" i="6" s="1"/>
  <c r="E61" i="7" s="1"/>
  <c r="E591" i="5"/>
  <c r="E587" i="5"/>
  <c r="D240" i="6" s="1"/>
  <c r="J43" i="7" s="1"/>
  <c r="E585" i="5"/>
  <c r="D287" i="6" s="1"/>
  <c r="E583" i="5"/>
  <c r="D200" i="6" s="1"/>
  <c r="J30" i="7" s="1"/>
  <c r="G29" i="4"/>
  <c r="H29" i="4" s="1"/>
  <c r="E577" i="5"/>
  <c r="D191" i="6" s="1"/>
  <c r="J59" i="7" s="1"/>
  <c r="E575" i="5"/>
  <c r="D128" i="6" s="1"/>
  <c r="E573" i="5"/>
  <c r="E569" i="5"/>
  <c r="E567" i="5"/>
  <c r="E565" i="5"/>
  <c r="E559" i="5"/>
  <c r="D136" i="6" s="1"/>
  <c r="E553" i="5"/>
  <c r="D298" i="6" s="1"/>
  <c r="E551" i="5"/>
  <c r="E545" i="5"/>
  <c r="E539" i="5"/>
  <c r="E533" i="5"/>
  <c r="D135" i="6" s="1"/>
  <c r="J23" i="7" s="1"/>
  <c r="G6" i="4"/>
  <c r="H6" i="4" s="1"/>
  <c r="E700" i="5"/>
  <c r="D162" i="6" s="1"/>
  <c r="E698" i="5"/>
  <c r="E696" i="5"/>
  <c r="E694" i="5"/>
  <c r="E692" i="5"/>
  <c r="E690" i="5"/>
  <c r="E688" i="5"/>
  <c r="D350" i="6" s="1"/>
  <c r="E686" i="5"/>
  <c r="D353" i="6" s="1"/>
  <c r="E684" i="5"/>
  <c r="D351" i="6" s="1"/>
  <c r="E682" i="5"/>
  <c r="D349" i="6" s="1"/>
  <c r="E680" i="5"/>
  <c r="D126" i="6" s="1"/>
  <c r="E678" i="5"/>
  <c r="D348" i="6" s="1"/>
  <c r="E676" i="5"/>
  <c r="E674" i="5"/>
  <c r="E672" i="5"/>
  <c r="E670" i="5"/>
  <c r="E668" i="5"/>
  <c r="E666" i="5"/>
  <c r="E664" i="5"/>
  <c r="E662" i="5"/>
  <c r="D195" i="6" s="1"/>
  <c r="E29" i="7" s="1"/>
  <c r="E660" i="5"/>
  <c r="D346" i="6" s="1"/>
  <c r="E658" i="5"/>
  <c r="D231" i="6" s="1"/>
  <c r="E11" i="7" s="1"/>
  <c r="E656" i="5"/>
  <c r="D343" i="6" s="1"/>
  <c r="E654" i="5"/>
  <c r="D185" i="6" s="1"/>
  <c r="G32" i="4"/>
  <c r="H32" i="4" s="1"/>
  <c r="E652" i="5"/>
  <c r="D193" i="6" s="1"/>
  <c r="J44" i="7" s="1"/>
  <c r="E650" i="5"/>
  <c r="D219" i="6" s="1"/>
  <c r="E47" i="7" s="1"/>
  <c r="E648" i="5"/>
  <c r="E646" i="5"/>
  <c r="E644" i="5"/>
  <c r="E642" i="5"/>
  <c r="E640" i="5"/>
  <c r="E638" i="5"/>
  <c r="D277" i="6" s="1"/>
  <c r="E636" i="5"/>
  <c r="D279" i="6" s="1"/>
  <c r="E634" i="5"/>
  <c r="D222" i="6" s="1"/>
  <c r="E632" i="5"/>
  <c r="D276" i="6" s="1"/>
  <c r="E630" i="5"/>
  <c r="D235" i="6" s="1"/>
  <c r="E628" i="5"/>
  <c r="D275" i="6" s="1"/>
  <c r="E626" i="5"/>
  <c r="E624" i="5"/>
  <c r="E622" i="5"/>
  <c r="E620" i="5"/>
  <c r="E618" i="5"/>
  <c r="E616" i="5"/>
  <c r="E614" i="5"/>
  <c r="E612" i="5"/>
  <c r="D229" i="6" s="1"/>
  <c r="E610" i="5"/>
  <c r="D305" i="6" s="1"/>
  <c r="E608" i="5"/>
  <c r="D184" i="6" s="1"/>
  <c r="J15" i="7" s="1"/>
  <c r="E606" i="5"/>
  <c r="D303" i="6" s="1"/>
  <c r="E604" i="5"/>
  <c r="D208" i="6" s="1"/>
  <c r="G30" i="4"/>
  <c r="H30" i="4" s="1"/>
  <c r="E602" i="5"/>
  <c r="D188" i="6" s="1"/>
  <c r="E27" i="7" s="1"/>
  <c r="E600" i="5"/>
  <c r="D225" i="6" s="1"/>
  <c r="J31" i="7" s="1"/>
  <c r="E598" i="5"/>
  <c r="E596" i="5"/>
  <c r="E594" i="5"/>
  <c r="E592" i="5"/>
  <c r="E590" i="5"/>
  <c r="E588" i="5"/>
  <c r="D217" i="6" s="1"/>
  <c r="E586" i="5"/>
  <c r="D288" i="6" s="1"/>
  <c r="E584" i="5"/>
  <c r="D196" i="6" s="1"/>
  <c r="J29" i="7" s="1"/>
  <c r="E582" i="5"/>
  <c r="D206" i="6" s="1"/>
  <c r="E580" i="5"/>
  <c r="D207" i="6" s="1"/>
  <c r="E28" i="7" s="1"/>
  <c r="E578" i="5"/>
  <c r="D286" i="6" s="1"/>
  <c r="E576" i="5"/>
  <c r="E574" i="5"/>
  <c r="E572" i="5"/>
  <c r="E570" i="5"/>
  <c r="E568" i="5"/>
  <c r="E566" i="5"/>
  <c r="E564" i="5"/>
  <c r="E562" i="5"/>
  <c r="D172" i="6" s="1"/>
  <c r="E560" i="5"/>
  <c r="D300" i="6" s="1"/>
  <c r="E558" i="5"/>
  <c r="D204" i="6" s="1"/>
  <c r="E556" i="5"/>
  <c r="D134" i="6" s="1"/>
  <c r="E554" i="5"/>
  <c r="D33" i="6" s="1"/>
  <c r="J52" i="7" s="1"/>
  <c r="G28" i="4"/>
  <c r="H28" i="4" s="1"/>
  <c r="E552" i="5"/>
  <c r="D139" i="6" s="1"/>
  <c r="E550" i="5"/>
  <c r="D68" i="6" s="1"/>
  <c r="E548" i="5"/>
  <c r="E546" i="5"/>
  <c r="E544" i="5"/>
  <c r="E542" i="5"/>
  <c r="E540" i="5"/>
  <c r="E538" i="5"/>
  <c r="D378" i="6" s="1"/>
  <c r="E536" i="5"/>
  <c r="D380" i="6" s="1"/>
  <c r="E534" i="5"/>
  <c r="D40" i="6" s="1"/>
  <c r="E532" i="5"/>
  <c r="D377" i="6" s="1"/>
  <c r="E530" i="5"/>
  <c r="D6" i="6" s="1"/>
  <c r="E528" i="5"/>
  <c r="D376" i="6" s="1"/>
  <c r="E526" i="5"/>
  <c r="E524" i="5"/>
  <c r="E522" i="5"/>
  <c r="E520" i="5"/>
  <c r="E518" i="5"/>
  <c r="E516" i="5"/>
  <c r="E514" i="5"/>
  <c r="E512" i="5"/>
  <c r="D239" i="6" s="1"/>
  <c r="E510" i="5"/>
  <c r="D309" i="6" s="1"/>
  <c r="E508" i="5"/>
  <c r="D30" i="6" s="1"/>
  <c r="J46" i="7" s="1"/>
  <c r="E506" i="5"/>
  <c r="D234" i="6" s="1"/>
  <c r="E504" i="5"/>
  <c r="D28" i="6" s="1"/>
  <c r="J45" i="7" s="1"/>
  <c r="G26" i="4"/>
  <c r="H26" i="4" s="1"/>
  <c r="E502" i="5"/>
  <c r="D24" i="6" s="1"/>
  <c r="J51" i="7" s="1"/>
  <c r="E409" i="5"/>
  <c r="D226" i="6" s="1"/>
  <c r="E6" i="7" s="1"/>
  <c r="E407" i="5"/>
  <c r="D338" i="6" s="1"/>
  <c r="E405" i="5"/>
  <c r="D57" i="6" s="1"/>
  <c r="E403" i="5"/>
  <c r="D336" i="6" s="1"/>
  <c r="E401" i="5"/>
  <c r="E399" i="5"/>
  <c r="E397" i="5"/>
  <c r="E395" i="5"/>
  <c r="E393" i="5"/>
  <c r="E391" i="5"/>
  <c r="E389" i="5"/>
  <c r="E387" i="5"/>
  <c r="D175" i="6" s="1"/>
  <c r="E385" i="5"/>
  <c r="D141" i="6" s="1"/>
  <c r="E383" i="5"/>
  <c r="D117" i="6" s="1"/>
  <c r="J38" i="7" s="1"/>
  <c r="E381" i="5"/>
  <c r="D113" i="6" s="1"/>
  <c r="E379" i="5"/>
  <c r="D181" i="6" s="1"/>
  <c r="G21" i="4"/>
  <c r="H21" i="4" s="1"/>
  <c r="E377" i="5"/>
  <c r="D148" i="6" s="1"/>
  <c r="E51" i="7" s="1"/>
  <c r="E375" i="5"/>
  <c r="D116" i="6" s="1"/>
  <c r="E9" i="7" s="1"/>
  <c r="E373" i="5"/>
  <c r="E371" i="5"/>
  <c r="E369" i="5"/>
  <c r="E367" i="5"/>
  <c r="E365" i="5"/>
  <c r="E363" i="5"/>
  <c r="D324" i="6" s="1"/>
  <c r="E361" i="5"/>
  <c r="D327" i="6" s="1"/>
  <c r="E359" i="5"/>
  <c r="D325" i="6" s="1"/>
  <c r="E357" i="5"/>
  <c r="D322" i="6" s="1"/>
  <c r="E355" i="5"/>
  <c r="D321" i="6" s="1"/>
  <c r="E353" i="5"/>
  <c r="D320" i="6" s="1"/>
  <c r="E351" i="5"/>
  <c r="E349" i="5"/>
  <c r="E347" i="5"/>
  <c r="E345" i="5"/>
  <c r="E343" i="5"/>
  <c r="E341" i="5"/>
  <c r="E339" i="5"/>
  <c r="E332" i="5"/>
  <c r="D294" i="6" s="1"/>
  <c r="E330" i="5"/>
  <c r="D167" i="6" s="1"/>
  <c r="E328" i="5"/>
  <c r="D292" i="6" s="1"/>
  <c r="G19" i="4"/>
  <c r="H19" i="4" s="1"/>
  <c r="E326" i="5"/>
  <c r="E324" i="5"/>
  <c r="E322" i="5"/>
  <c r="E320" i="5"/>
  <c r="E318" i="5"/>
  <c r="E316" i="5"/>
  <c r="E314" i="5"/>
  <c r="E312" i="5"/>
  <c r="D221" i="6" s="1"/>
  <c r="E310" i="5"/>
  <c r="D261" i="6" s="1"/>
  <c r="E308" i="5"/>
  <c r="D82" i="6" s="1"/>
  <c r="J7" i="7" s="1"/>
  <c r="E306" i="5"/>
  <c r="D152" i="6" s="1"/>
  <c r="E304" i="5"/>
  <c r="D108" i="6" s="1"/>
  <c r="E302" i="5"/>
  <c r="D8" i="6" s="1"/>
  <c r="J35" i="7" s="1"/>
  <c r="E299" i="5"/>
  <c r="E297" i="5"/>
  <c r="E295" i="5"/>
  <c r="E293" i="5"/>
  <c r="E291" i="5"/>
  <c r="E289" i="5"/>
  <c r="E287" i="5"/>
  <c r="D243" i="6" s="1"/>
  <c r="E285" i="5"/>
  <c r="D182" i="6" s="1"/>
  <c r="E283" i="5"/>
  <c r="D29" i="6" s="1"/>
  <c r="J8" i="7" s="1"/>
  <c r="E281" i="5"/>
  <c r="D317" i="6" s="1"/>
  <c r="E279" i="5"/>
  <c r="D142" i="6" s="1"/>
  <c r="J53" i="7" s="1"/>
  <c r="G17" i="4"/>
  <c r="H17" i="4" s="1"/>
  <c r="E277" i="5"/>
  <c r="D124" i="6" s="1"/>
  <c r="E275" i="5"/>
  <c r="D147" i="6" s="1"/>
  <c r="E273" i="5"/>
  <c r="E271" i="5"/>
  <c r="E269" i="5"/>
  <c r="E267" i="5"/>
  <c r="E265" i="5"/>
  <c r="E263" i="5"/>
  <c r="D334" i="6" s="1"/>
  <c r="E261" i="5"/>
  <c r="D73" i="6" s="1"/>
  <c r="E259" i="5"/>
  <c r="D154" i="6" s="1"/>
  <c r="J39" i="7" s="1"/>
  <c r="E257" i="5"/>
  <c r="D333" i="6" s="1"/>
  <c r="E255" i="5"/>
  <c r="D179" i="6" s="1"/>
  <c r="E253" i="5"/>
  <c r="D332" i="6" s="1"/>
  <c r="E251" i="5"/>
  <c r="E249" i="5"/>
  <c r="E247" i="5"/>
  <c r="E245" i="5"/>
  <c r="E243" i="5"/>
  <c r="E241" i="5"/>
  <c r="E239" i="5"/>
  <c r="E237" i="5"/>
  <c r="D246" i="6" s="1"/>
  <c r="E235" i="5"/>
  <c r="D150" i="6" s="1"/>
  <c r="E233" i="5"/>
  <c r="D242" i="6" s="1"/>
  <c r="E231" i="5"/>
  <c r="D282" i="6" s="1"/>
  <c r="E43" i="7" s="1"/>
  <c r="E229" i="5"/>
  <c r="D4" i="6" s="1"/>
  <c r="J36" i="7" s="1"/>
  <c r="G15" i="4"/>
  <c r="H15" i="4" s="1"/>
  <c r="E227" i="5"/>
  <c r="D119" i="6" s="1"/>
  <c r="E225" i="5"/>
  <c r="D145" i="6" s="1"/>
  <c r="E223" i="5"/>
  <c r="E221" i="5"/>
  <c r="E219" i="5"/>
  <c r="E217" i="5"/>
  <c r="E215" i="5"/>
  <c r="E213" i="5"/>
  <c r="D290" i="6" s="1"/>
  <c r="E211" i="5"/>
  <c r="D227" i="6" s="1"/>
  <c r="E209" i="5"/>
  <c r="D107" i="6" s="1"/>
  <c r="J22" i="7" s="1"/>
  <c r="E207" i="5"/>
  <c r="D137" i="6" s="1"/>
  <c r="E205" i="5"/>
  <c r="D176" i="6" s="1"/>
  <c r="E44" i="7" s="1"/>
  <c r="E203" i="5"/>
  <c r="D289" i="6" s="1"/>
  <c r="E201" i="5"/>
  <c r="E199" i="5"/>
  <c r="E197" i="5"/>
  <c r="E195" i="5"/>
  <c r="E193" i="5"/>
  <c r="E191" i="5"/>
  <c r="E189" i="5"/>
  <c r="E187" i="5"/>
  <c r="D49" i="6" s="1"/>
  <c r="E185" i="5"/>
  <c r="D118" i="6" s="1"/>
  <c r="E183" i="5"/>
  <c r="D66" i="6" s="1"/>
  <c r="E38" i="7" s="1"/>
  <c r="E181" i="5"/>
  <c r="D79" i="6" s="1"/>
  <c r="E179" i="5"/>
  <c r="D389" i="6" s="1"/>
  <c r="J21" i="7" s="1"/>
  <c r="E500" i="5"/>
  <c r="D96" i="6" s="1"/>
  <c r="E498" i="5"/>
  <c r="E496" i="5"/>
  <c r="E494" i="5"/>
  <c r="E492" i="5"/>
  <c r="E490" i="5"/>
  <c r="E488" i="5"/>
  <c r="D256" i="6" s="1"/>
  <c r="E486" i="5"/>
  <c r="D258" i="6" s="1"/>
  <c r="E484" i="5"/>
  <c r="D22" i="6" s="1"/>
  <c r="E7" i="7" s="1"/>
  <c r="E482" i="5"/>
  <c r="D241" i="6" s="1"/>
  <c r="E480" i="5"/>
  <c r="D72" i="6" s="1"/>
  <c r="E478" i="5"/>
  <c r="D255" i="6" s="1"/>
  <c r="E476" i="5"/>
  <c r="E474" i="5"/>
  <c r="E472" i="5"/>
  <c r="E470" i="5"/>
  <c r="E468" i="5"/>
  <c r="E466" i="5"/>
  <c r="E464" i="5"/>
  <c r="E462" i="5"/>
  <c r="D228" i="6" s="1"/>
  <c r="E460" i="5"/>
  <c r="D140" i="6" s="1"/>
  <c r="E458" i="5"/>
  <c r="D58" i="6" s="1"/>
  <c r="E56" i="7" s="1"/>
  <c r="E456" i="5"/>
  <c r="D367" i="6" s="1"/>
  <c r="E454" i="5"/>
  <c r="D11" i="6" s="1"/>
  <c r="E20" i="7" s="1"/>
  <c r="G24" i="4"/>
  <c r="H24" i="4" s="1"/>
  <c r="E452" i="5"/>
  <c r="D44" i="6" s="1"/>
  <c r="E450" i="5"/>
  <c r="D103" i="6" s="1"/>
  <c r="E448" i="5"/>
  <c r="E446" i="5"/>
  <c r="E444" i="5"/>
  <c r="E442" i="5"/>
  <c r="E440" i="5"/>
  <c r="E438" i="5"/>
  <c r="D252" i="6" s="1"/>
  <c r="E436" i="5"/>
  <c r="D254" i="6" s="1"/>
  <c r="E434" i="5"/>
  <c r="D121" i="6" s="1"/>
  <c r="E432" i="5"/>
  <c r="D251" i="6" s="1"/>
  <c r="E430" i="5"/>
  <c r="D163" i="6" s="1"/>
  <c r="E428" i="5"/>
  <c r="D250" i="6" s="1"/>
  <c r="E426" i="5"/>
  <c r="E424" i="5"/>
  <c r="E422" i="5"/>
  <c r="E420" i="5"/>
  <c r="E418" i="5"/>
  <c r="E416" i="5"/>
  <c r="E414" i="5"/>
  <c r="E412" i="5"/>
  <c r="D155" i="6" s="1"/>
  <c r="E410" i="5"/>
  <c r="D340" i="6" s="1"/>
  <c r="E408" i="5"/>
  <c r="D13" i="6" s="1"/>
  <c r="E23" i="7" s="1"/>
  <c r="E406" i="5"/>
  <c r="D337" i="6" s="1"/>
  <c r="E404" i="5"/>
  <c r="D61" i="6" s="1"/>
  <c r="E37" i="7" s="1"/>
  <c r="G22" i="4"/>
  <c r="H22" i="4" s="1"/>
  <c r="E402" i="5"/>
  <c r="D16" i="6" s="1"/>
  <c r="E13" i="7" s="1"/>
  <c r="E400" i="5"/>
  <c r="D205" i="6" s="1"/>
  <c r="J41" i="7" s="1"/>
  <c r="E398" i="5"/>
  <c r="E396" i="5"/>
  <c r="E394" i="5"/>
  <c r="E392" i="5"/>
  <c r="E390" i="5"/>
  <c r="E388" i="5"/>
  <c r="D373" i="6" s="1"/>
  <c r="E386" i="5"/>
  <c r="D375" i="6" s="1"/>
  <c r="E384" i="5"/>
  <c r="D374" i="6" s="1"/>
  <c r="E382" i="5"/>
  <c r="D372" i="6" s="1"/>
  <c r="E380" i="5"/>
  <c r="D131" i="6" s="1"/>
  <c r="E378" i="5"/>
  <c r="D371" i="6" s="1"/>
  <c r="E376" i="5"/>
  <c r="E374" i="5"/>
  <c r="E372" i="5"/>
  <c r="E370" i="5"/>
  <c r="E368" i="5"/>
  <c r="E366" i="5"/>
  <c r="E364" i="5"/>
  <c r="E362" i="5"/>
  <c r="D323" i="6" s="1"/>
  <c r="E360" i="5"/>
  <c r="D326" i="6" s="1"/>
  <c r="E358" i="5"/>
  <c r="D14" i="6" s="1"/>
  <c r="J63" i="7" s="1"/>
  <c r="E356" i="5"/>
  <c r="D47" i="6" s="1"/>
  <c r="J47" i="7" s="1"/>
  <c r="E354" i="5"/>
  <c r="D71" i="6" s="1"/>
  <c r="J4" i="7" s="1"/>
  <c r="G20" i="4"/>
  <c r="H20" i="4" s="1"/>
  <c r="E352" i="5"/>
  <c r="D110" i="6" s="1"/>
  <c r="E350" i="5"/>
  <c r="D99" i="6" s="1"/>
  <c r="E348" i="5"/>
  <c r="E346" i="5"/>
  <c r="E344" i="5"/>
  <c r="E342" i="5"/>
  <c r="E340" i="5"/>
  <c r="E338" i="5"/>
  <c r="D295" i="6" s="1"/>
  <c r="E333" i="5"/>
  <c r="D120" i="6" s="1"/>
  <c r="J60" i="7" s="1"/>
  <c r="E331" i="5"/>
  <c r="D293" i="6" s="1"/>
  <c r="E329" i="5"/>
  <c r="D45" i="6" s="1"/>
  <c r="J5" i="7" s="1"/>
  <c r="E327" i="5"/>
  <c r="D54" i="6" s="1"/>
  <c r="E325" i="5"/>
  <c r="D97" i="6" s="1"/>
  <c r="E323" i="5"/>
  <c r="E321" i="5"/>
  <c r="E319" i="5"/>
  <c r="E317" i="5"/>
  <c r="E315" i="5"/>
  <c r="E313" i="5"/>
  <c r="D260" i="6" s="1"/>
  <c r="E311" i="5"/>
  <c r="D262" i="6" s="1"/>
  <c r="E309" i="5"/>
  <c r="D12" i="6" s="1"/>
  <c r="E307" i="5"/>
  <c r="D171" i="6" s="1"/>
  <c r="E305" i="5"/>
  <c r="D189" i="6" s="1"/>
  <c r="E303" i="5"/>
  <c r="D259" i="6" s="1"/>
  <c r="G18" i="4"/>
  <c r="H18" i="4" s="1"/>
  <c r="E301" i="5"/>
  <c r="E300" i="5"/>
  <c r="D230" i="6" s="1"/>
  <c r="E298" i="5"/>
  <c r="E296" i="5"/>
  <c r="E294" i="5"/>
  <c r="E292" i="5"/>
  <c r="E290" i="5"/>
  <c r="E288" i="5"/>
  <c r="D318" i="6" s="1"/>
  <c r="E286" i="5"/>
  <c r="D319" i="6" s="1"/>
  <c r="E284" i="5"/>
  <c r="D213" i="6" s="1"/>
  <c r="J40" i="7" s="1"/>
  <c r="E282" i="5"/>
  <c r="D87" i="6" s="1"/>
  <c r="E280" i="5"/>
  <c r="D316" i="6" s="1"/>
  <c r="E278" i="5"/>
  <c r="D315" i="6" s="1"/>
  <c r="E276" i="5"/>
  <c r="E274" i="5"/>
  <c r="E272" i="5"/>
  <c r="E270" i="5"/>
  <c r="E268" i="5"/>
  <c r="E266" i="5"/>
  <c r="E264" i="5"/>
  <c r="E262" i="5"/>
  <c r="D122" i="6" s="1"/>
  <c r="E260" i="5"/>
  <c r="D335" i="6" s="1"/>
  <c r="E258" i="5"/>
  <c r="D17" i="6" s="1"/>
  <c r="E256" i="5"/>
  <c r="D174" i="6" s="1"/>
  <c r="E254" i="5"/>
  <c r="D153" i="6" s="1"/>
  <c r="G16" i="4"/>
  <c r="H16" i="4" s="1"/>
  <c r="E252" i="5"/>
  <c r="D9" i="6" s="1"/>
  <c r="E35" i="7" s="1"/>
  <c r="E250" i="5"/>
  <c r="D115" i="6" s="1"/>
  <c r="J57" i="7" s="1"/>
  <c r="E248" i="5"/>
  <c r="E246" i="5"/>
  <c r="E244" i="5"/>
  <c r="E242" i="5"/>
  <c r="E240" i="5"/>
  <c r="E238" i="5"/>
  <c r="D284" i="6" s="1"/>
  <c r="E236" i="5"/>
  <c r="D285" i="6" s="1"/>
  <c r="E234" i="5"/>
  <c r="D194" i="6" s="1"/>
  <c r="E232" i="5"/>
  <c r="D283" i="6" s="1"/>
  <c r="E230" i="5"/>
  <c r="D281" i="6" s="1"/>
  <c r="E228" i="5"/>
  <c r="D280" i="6" s="1"/>
  <c r="E226" i="5"/>
  <c r="E224" i="5"/>
  <c r="E222" i="5"/>
  <c r="E220" i="5"/>
  <c r="E218" i="5"/>
  <c r="E216" i="5"/>
  <c r="E214" i="5"/>
  <c r="E212" i="5"/>
  <c r="D43" i="6" s="1"/>
  <c r="E210" i="5"/>
  <c r="D291" i="6" s="1"/>
  <c r="E208" i="5"/>
  <c r="D157" i="6" s="1"/>
  <c r="E206" i="5"/>
  <c r="D90" i="6" s="1"/>
  <c r="E204" i="5"/>
  <c r="D64" i="6" s="1"/>
  <c r="E36" i="7" s="1"/>
  <c r="G14" i="4"/>
  <c r="H14" i="4" s="1"/>
  <c r="E202" i="5"/>
  <c r="D111" i="6" s="1"/>
  <c r="E200" i="5"/>
  <c r="D159" i="6" s="1"/>
  <c r="E198" i="5"/>
  <c r="E196" i="5"/>
  <c r="E194" i="5"/>
  <c r="E192" i="5"/>
  <c r="E190" i="5"/>
  <c r="E188" i="5"/>
  <c r="D313" i="6" s="1"/>
  <c r="E186" i="5"/>
  <c r="D314" i="6" s="1"/>
  <c r="E184" i="5"/>
  <c r="D129" i="6" s="1"/>
  <c r="J12" i="7" s="1"/>
  <c r="E182" i="5"/>
  <c r="D125" i="6" s="1"/>
  <c r="E180" i="5"/>
  <c r="D312" i="6" s="1"/>
  <c r="E178" i="5"/>
  <c r="D311" i="6" s="1"/>
  <c r="E176" i="5"/>
  <c r="E174" i="5"/>
  <c r="E171" i="5"/>
  <c r="G13" i="4"/>
  <c r="H13" i="4" s="1"/>
  <c r="E177" i="5"/>
  <c r="D60" i="6" s="1"/>
  <c r="J27" i="7" s="1"/>
  <c r="E175" i="5"/>
  <c r="D161" i="6" s="1"/>
  <c r="J9" i="7" s="1"/>
  <c r="E173" i="5"/>
  <c r="E172" i="5"/>
  <c r="E170" i="5"/>
  <c r="E166" i="5"/>
  <c r="E164" i="5"/>
  <c r="E162" i="5"/>
  <c r="D105" i="6" s="1"/>
  <c r="E160" i="5"/>
  <c r="D244" i="6" s="1"/>
  <c r="E158" i="5"/>
  <c r="D26" i="6" s="1"/>
  <c r="E40" i="7" s="1"/>
  <c r="E156" i="5"/>
  <c r="D271" i="6" s="1"/>
  <c r="E154" i="5"/>
  <c r="D130" i="6" s="1"/>
  <c r="E21" i="7" s="1"/>
  <c r="G12" i="4"/>
  <c r="H12" i="4" s="1"/>
  <c r="E152" i="5"/>
  <c r="D34" i="6" s="1"/>
  <c r="E3" i="7" s="1"/>
  <c r="E150" i="5"/>
  <c r="D114" i="6" s="1"/>
  <c r="E41" i="7" s="1"/>
  <c r="E148" i="5"/>
  <c r="E146" i="5"/>
  <c r="E144" i="5"/>
  <c r="E142" i="5"/>
  <c r="E140" i="5"/>
  <c r="E138" i="5"/>
  <c r="D362" i="6" s="1"/>
  <c r="E136" i="5"/>
  <c r="D106" i="6" s="1"/>
  <c r="E134" i="5"/>
  <c r="D186" i="6" s="1"/>
  <c r="E132" i="5"/>
  <c r="D361" i="6" s="1"/>
  <c r="E130" i="5"/>
  <c r="D156" i="6" s="1"/>
  <c r="E128" i="5"/>
  <c r="D359" i="6" s="1"/>
  <c r="E126" i="5"/>
  <c r="E124" i="5"/>
  <c r="E122" i="5"/>
  <c r="E120" i="5"/>
  <c r="E118" i="5"/>
  <c r="E116" i="5"/>
  <c r="E114" i="5"/>
  <c r="E112" i="5"/>
  <c r="D265" i="6" s="1"/>
  <c r="E110" i="5"/>
  <c r="D268" i="6" s="1"/>
  <c r="E108" i="5"/>
  <c r="D236" i="6" s="1"/>
  <c r="J56" i="7" s="1"/>
  <c r="E106" i="5"/>
  <c r="D264" i="6" s="1"/>
  <c r="E104" i="5"/>
  <c r="D3" i="6" s="1"/>
  <c r="E52" i="7" s="1"/>
  <c r="G10" i="4"/>
  <c r="H10" i="4" s="1"/>
  <c r="E102" i="5"/>
  <c r="D144" i="6" s="1"/>
  <c r="E100" i="5"/>
  <c r="D127" i="6" s="1"/>
  <c r="E98" i="5"/>
  <c r="E96" i="5"/>
  <c r="E94" i="5"/>
  <c r="E92" i="5"/>
  <c r="E90" i="5"/>
  <c r="E88" i="5"/>
  <c r="D356" i="6" s="1"/>
  <c r="E79" i="5"/>
  <c r="D5" i="6" s="1"/>
  <c r="E31" i="7" s="1"/>
  <c r="E77" i="5"/>
  <c r="D151" i="6" s="1"/>
  <c r="J19" i="7" s="1"/>
  <c r="E75" i="5"/>
  <c r="D102" i="6" s="1"/>
  <c r="E25" i="7" s="1"/>
  <c r="E73" i="5"/>
  <c r="E71" i="5"/>
  <c r="E69" i="5"/>
  <c r="E67" i="5"/>
  <c r="E65" i="5"/>
  <c r="E63" i="5"/>
  <c r="D330" i="6" s="1"/>
  <c r="E61" i="5"/>
  <c r="D331" i="6" s="1"/>
  <c r="E59" i="5"/>
  <c r="D75" i="6" s="1"/>
  <c r="E57" i="5"/>
  <c r="D329" i="6" s="1"/>
  <c r="E55" i="5"/>
  <c r="D94" i="6" s="1"/>
  <c r="E53" i="5"/>
  <c r="D328" i="6" s="1"/>
  <c r="G8" i="4"/>
  <c r="H8" i="4" s="1"/>
  <c r="E51" i="5"/>
  <c r="E49" i="5"/>
  <c r="E47" i="5"/>
  <c r="E45" i="5"/>
  <c r="E43" i="5"/>
  <c r="E41" i="5"/>
  <c r="E39" i="5"/>
  <c r="E37" i="5"/>
  <c r="D169" i="6" s="1"/>
  <c r="E35" i="5"/>
  <c r="D248" i="6" s="1"/>
  <c r="E33" i="5"/>
  <c r="D10" i="6" s="1"/>
  <c r="J55" i="7" s="1"/>
  <c r="E31" i="5"/>
  <c r="D247" i="6" s="1"/>
  <c r="E29" i="5"/>
  <c r="D25" i="6" s="1"/>
  <c r="E24" i="7" s="1"/>
  <c r="E27" i="5"/>
  <c r="D19" i="6" s="1"/>
  <c r="E19" i="7" s="1"/>
  <c r="E25" i="5"/>
  <c r="D85" i="6" s="1"/>
  <c r="E23" i="5"/>
  <c r="E21" i="5"/>
  <c r="E19" i="5"/>
  <c r="E17" i="5"/>
  <c r="E15" i="5"/>
  <c r="E12" i="5"/>
  <c r="D88" i="6" s="1"/>
  <c r="E10" i="5"/>
  <c r="D132" i="6" s="1"/>
  <c r="I24" i="4"/>
  <c r="D364" i="6" s="1"/>
  <c r="E169" i="5"/>
  <c r="E167" i="5"/>
  <c r="E165" i="5"/>
  <c r="E163" i="5"/>
  <c r="D273" i="6" s="1"/>
  <c r="E161" i="5"/>
  <c r="D274" i="6" s="1"/>
  <c r="E159" i="5"/>
  <c r="D31" i="6" s="1"/>
  <c r="J54" i="7" s="1"/>
  <c r="E157" i="5"/>
  <c r="D272" i="6" s="1"/>
  <c r="E155" i="5"/>
  <c r="D168" i="6" s="1"/>
  <c r="E153" i="5"/>
  <c r="D270" i="6" s="1"/>
  <c r="E151" i="5"/>
  <c r="E149" i="5"/>
  <c r="E147" i="5"/>
  <c r="E145" i="5"/>
  <c r="E143" i="5"/>
  <c r="E141" i="5"/>
  <c r="E139" i="5"/>
  <c r="E137" i="5"/>
  <c r="D74" i="6" s="1"/>
  <c r="E135" i="5"/>
  <c r="D363" i="6" s="1"/>
  <c r="E133" i="5"/>
  <c r="D133" i="6" s="1"/>
  <c r="E131" i="5"/>
  <c r="D360" i="6" s="1"/>
  <c r="E129" i="5"/>
  <c r="D15" i="6" s="1"/>
  <c r="E5" i="7" s="1"/>
  <c r="G11" i="4"/>
  <c r="H11" i="4" s="1"/>
  <c r="E127" i="5"/>
  <c r="D149" i="6" s="1"/>
  <c r="E46" i="7" s="1"/>
  <c r="E125" i="5"/>
  <c r="D100" i="6" s="1"/>
  <c r="E123" i="5"/>
  <c r="E121" i="5"/>
  <c r="E119" i="5"/>
  <c r="E117" i="5"/>
  <c r="E115" i="5"/>
  <c r="E113" i="5"/>
  <c r="D266" i="6" s="1"/>
  <c r="E111" i="5"/>
  <c r="D269" i="6" s="1"/>
  <c r="E109" i="5"/>
  <c r="D267" i="6" s="1"/>
  <c r="E107" i="5"/>
  <c r="D89" i="6" s="1"/>
  <c r="E105" i="5"/>
  <c r="D35" i="6" s="1"/>
  <c r="E63" i="7" s="1"/>
  <c r="E103" i="5"/>
  <c r="D263" i="6" s="1"/>
  <c r="E101" i="5"/>
  <c r="E99" i="5"/>
  <c r="E97" i="5"/>
  <c r="E95" i="5"/>
  <c r="E93" i="5"/>
  <c r="E91" i="5"/>
  <c r="E89" i="5"/>
  <c r="E78" i="5"/>
  <c r="D354" i="6" s="1"/>
  <c r="G9" i="4"/>
  <c r="H9" i="4" s="1"/>
  <c r="E76" i="5"/>
  <c r="E74" i="5"/>
  <c r="E72" i="5"/>
  <c r="E70" i="5"/>
  <c r="E68" i="5"/>
  <c r="E66" i="5"/>
  <c r="E64" i="5"/>
  <c r="E62" i="5"/>
  <c r="D32" i="6" s="1"/>
  <c r="E60" i="5"/>
  <c r="D183" i="6" s="1"/>
  <c r="E58" i="5"/>
  <c r="D216" i="6" s="1"/>
  <c r="E39" i="7" s="1"/>
  <c r="E56" i="5"/>
  <c r="D123" i="6" s="1"/>
  <c r="E54" i="5"/>
  <c r="D50" i="6" s="1"/>
  <c r="J61" i="7" s="1"/>
  <c r="E52" i="5"/>
  <c r="D27" i="6" s="1"/>
  <c r="E50" i="5"/>
  <c r="D67" i="6" s="1"/>
  <c r="E48" i="5"/>
  <c r="E46" i="5"/>
  <c r="E44" i="5"/>
  <c r="E42" i="5"/>
  <c r="E40" i="5"/>
  <c r="E38" i="5"/>
  <c r="D382" i="6" s="1"/>
  <c r="E36" i="5"/>
  <c r="D383" i="6" s="1"/>
  <c r="E34" i="5"/>
  <c r="D109" i="6" s="1"/>
  <c r="E30" i="7" s="1"/>
  <c r="E32" i="5"/>
  <c r="D249" i="6" s="1"/>
  <c r="E30" i="5"/>
  <c r="D70" i="6" s="1"/>
  <c r="E8" i="7" s="1"/>
  <c r="E28" i="5"/>
  <c r="D381" i="6" s="1"/>
  <c r="G7" i="4"/>
  <c r="H7" i="4" s="1"/>
  <c r="E26" i="5"/>
  <c r="E24" i="5"/>
  <c r="E22" i="5"/>
  <c r="E20" i="5"/>
  <c r="E18" i="5"/>
  <c r="E16" i="5"/>
  <c r="E14" i="5"/>
  <c r="E13" i="5"/>
  <c r="D386" i="6" s="1"/>
  <c r="E11" i="5"/>
  <c r="D387" i="6" s="1"/>
  <c r="E9" i="5"/>
  <c r="D192" i="6" s="1"/>
  <c r="I16" i="4"/>
  <c r="D391" i="6" s="1"/>
  <c r="E8" i="5"/>
  <c r="D48" i="6" s="1"/>
  <c r="E6" i="5"/>
  <c r="D384" i="6" s="1"/>
  <c r="E4" i="5"/>
  <c r="D2" i="6" s="1"/>
  <c r="J20" i="7" s="1"/>
  <c r="E3" i="5"/>
  <c r="D63" i="6" s="1"/>
  <c r="E7" i="5"/>
  <c r="D385" i="6" s="1"/>
  <c r="E5" i="5"/>
  <c r="D143" i="6" s="1"/>
  <c r="E505" i="5"/>
  <c r="D93" i="6" s="1"/>
  <c r="E336" i="5"/>
  <c r="D297" i="6" s="1"/>
  <c r="E334" i="5"/>
  <c r="D53" i="6" s="1"/>
  <c r="E55" i="7" s="1"/>
  <c r="E337" i="5"/>
  <c r="D69" i="6" s="1"/>
  <c r="E335" i="5"/>
  <c r="D296" i="6" s="1"/>
  <c r="E168" i="5"/>
  <c r="E86" i="5"/>
  <c r="D358" i="6" s="1"/>
  <c r="E84" i="5"/>
  <c r="D202" i="6" s="1"/>
  <c r="E45" i="7" s="1"/>
  <c r="E82" i="5"/>
  <c r="D214" i="6" s="1"/>
  <c r="E80" i="5"/>
  <c r="D56" i="6" s="1"/>
  <c r="J28" i="7" s="1"/>
  <c r="E87" i="5"/>
  <c r="D220" i="6" s="1"/>
  <c r="E85" i="5"/>
  <c r="D357" i="6" s="1"/>
  <c r="E83" i="5"/>
  <c r="D170" i="6" s="1"/>
  <c r="E54" i="7" s="1"/>
  <c r="E81" i="5"/>
  <c r="D355" i="6" s="1"/>
  <c r="B32" i="4" l="1"/>
  <c r="B8" i="4"/>
  <c r="I8" i="4" s="1"/>
  <c r="D80" i="6" s="1"/>
  <c r="B14" i="4"/>
  <c r="B26" i="4"/>
  <c r="B28" i="4"/>
  <c r="B30" i="4"/>
  <c r="B6" i="4"/>
  <c r="I6" i="4" s="1"/>
  <c r="D78" i="6" s="1"/>
  <c r="J58" i="7" s="1"/>
  <c r="B9" i="4"/>
  <c r="I9" i="4" s="1"/>
  <c r="D178" i="6" s="1"/>
  <c r="E58" i="7" s="1"/>
  <c r="B11" i="4"/>
  <c r="I11" i="4" s="1"/>
  <c r="D76" i="6" s="1"/>
  <c r="E10" i="7" s="1"/>
  <c r="B12" i="4"/>
  <c r="I12" i="4" s="1"/>
  <c r="D165" i="6" s="1"/>
  <c r="B20" i="4"/>
  <c r="I20" i="4" s="1"/>
  <c r="D393" i="6" s="1"/>
  <c r="B22" i="4"/>
  <c r="I22" i="4" s="1"/>
  <c r="D392" i="6" s="1"/>
  <c r="B13" i="4"/>
  <c r="I13" i="4" s="1"/>
  <c r="D98" i="6" s="1"/>
  <c r="E42" i="7" s="1"/>
  <c r="B15" i="4"/>
  <c r="I15" i="4" s="1"/>
  <c r="D21" i="6" s="1"/>
  <c r="B17" i="4"/>
  <c r="I17" i="4" s="1"/>
  <c r="D180" i="6" s="1"/>
  <c r="B18" i="4"/>
  <c r="I18" i="4" s="1"/>
  <c r="D166" i="6" s="1"/>
  <c r="J42" i="7" s="1"/>
  <c r="B27" i="4"/>
  <c r="I27" i="4" s="1"/>
  <c r="D101" i="6" s="1"/>
  <c r="B23" i="4"/>
  <c r="I23" i="4" s="1"/>
  <c r="D146" i="6" s="1"/>
  <c r="E26" i="7" s="1"/>
  <c r="B25" i="4"/>
  <c r="I25" i="4" s="1"/>
  <c r="D197" i="6" s="1"/>
  <c r="B29" i="4"/>
  <c r="I29" i="4" s="1"/>
  <c r="B7" i="4"/>
  <c r="I7" i="4" s="1"/>
  <c r="D84" i="6" s="1"/>
  <c r="J26" i="7" s="1"/>
  <c r="B10" i="4"/>
  <c r="I10" i="4" s="1"/>
  <c r="D77" i="6" s="1"/>
  <c r="I14" i="4"/>
  <c r="D160" i="6" s="1"/>
  <c r="B19" i="4"/>
  <c r="I19" i="4" s="1"/>
  <c r="D62" i="6" s="1"/>
  <c r="B21" i="4"/>
  <c r="I21" i="4" s="1"/>
  <c r="D51" i="6" s="1"/>
  <c r="J10" i="7" s="1"/>
  <c r="I26" i="4"/>
  <c r="D86" i="6" s="1"/>
  <c r="I28" i="4"/>
  <c r="D23" i="6" s="1"/>
  <c r="I30" i="4"/>
  <c r="I32" i="4"/>
  <c r="B31" i="4"/>
  <c r="I31" i="4" s="1"/>
  <c r="B33" i="4"/>
  <c r="I33" i="4" s="1"/>
  <c r="D390" i="6" s="1"/>
  <c r="J16" i="7" l="1"/>
  <c r="E64" i="7"/>
  <c r="E48" i="7"/>
  <c r="J32" i="7"/>
  <c r="J48" i="7"/>
  <c r="E16" i="7"/>
  <c r="J64" i="7"/>
  <c r="E32" i="7"/>
</calcChain>
</file>

<file path=xl/sharedStrings.xml><?xml version="1.0" encoding="utf-8"?>
<sst xmlns="http://schemas.openxmlformats.org/spreadsheetml/2006/main" count="6618" uniqueCount="889">
  <si>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</si>
  <si>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</si>
  <si>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</si>
  <si>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</si>
  <si>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</si>
  <si>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</si>
  <si>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</si>
  <si>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</si>
  <si>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</si>
  <si>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</si>
  <si>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</si>
  <si>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</si>
  <si>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</si>
  <si>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</si>
  <si>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</si>
  <si>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</si>
  <si>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</si>
  <si>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</si>
  <si>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</si>
  <si>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</si>
  <si>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</si>
  <si>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</si>
  <si>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</si>
  <si>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</si>
  <si>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</si>
  <si>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</si>
  <si>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</si>
  <si>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</si>
  <si>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</si>
  <si>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</si>
  <si>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</si>
  <si>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</si>
  <si>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</si>
  <si>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</si>
  <si>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</si>
  <si>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</si>
  <si>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</si>
  <si>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</si>
  <si>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</si>
  <si>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</si>
  <si>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</si>
  <si>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</si>
  <si>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</si>
  <si>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</si>
  <si>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</si>
  <si>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</si>
  <si>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</si>
  <si>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</si>
  <si>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</si>
  <si>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</si>
  <si>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</si>
  <si>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</si>
  <si>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</si>
  <si>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</si>
  <si>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</si>
  <si>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</si>
  <si>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</si>
  <si>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</si>
  <si>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</si>
  <si>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</si>
  <si>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</si>
  <si>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</si>
  <si>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</si>
  <si>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</si>
  <si>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</si>
  <si>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</si>
  <si>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</si>
  <si>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</si>
  <si>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</si>
  <si>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</si>
  <si>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</si>
  <si>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</si>
  <si>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</si>
  <si>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</si>
  <si>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</si>
  <si>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</si>
  <si>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</si>
  <si>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</si>
  <si>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</si>
  <si>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</si>
  <si>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</si>
  <si>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</si>
  <si>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</si>
  <si>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</si>
  <si>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</si>
  <si>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</si>
  <si>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</si>
  <si>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</si>
  <si>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</si>
  <si>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</si>
  <si>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</si>
  <si>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</si>
  <si>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</si>
  <si>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</si>
  <si>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</si>
  <si>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</si>
  <si>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</si>
  <si>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</si>
  <si>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</si>
  <si>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</si>
  <si>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</si>
  <si>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</si>
  <si>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</si>
  <si>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</si>
  <si>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</si>
  <si>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</si>
  <si>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</si>
  <si>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</si>
  <si>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</si>
  <si>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</si>
  <si>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</si>
  <si>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</si>
  <si>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</si>
  <si>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</si>
  <si>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</si>
  <si>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</si>
  <si>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</si>
  <si>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</si>
  <si>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</si>
  <si>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</si>
  <si>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</si>
  <si>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</si>
  <si>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</si>
  <si>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</si>
  <si>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</si>
  <si>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</si>
  <si>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</si>
  <si>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</si>
  <si>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</si>
  <si>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</si>
  <si>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</si>
  <si>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</si>
  <si>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</si>
  <si>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</si>
  <si>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</si>
  <si>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</si>
  <si>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</si>
  <si>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</si>
  <si>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</si>
  <si>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</si>
  <si>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</si>
  <si>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</si>
  <si>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</si>
  <si>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</si>
  <si>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</si>
  <si>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</si>
  <si>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</si>
  <si>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</si>
  <si>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</si>
  <si>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</si>
  <si>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</si>
  <si>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</si>
  <si>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</si>
  <si>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</si>
  <si>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</si>
  <si>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</si>
  <si>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</si>
  <si>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</si>
  <si>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</si>
  <si>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</si>
  <si>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</si>
  <si>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</si>
  <si>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</si>
  <si>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</si>
  <si>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</si>
  <si>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</si>
  <si>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</si>
  <si>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</si>
  <si>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</si>
  <si>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</si>
  <si>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</si>
  <si>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</si>
  <si>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</si>
  <si>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</si>
  <si>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</si>
  <si>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</si>
  <si>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</si>
  <si>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</si>
  <si>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</si>
  <si>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</si>
  <si>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</si>
  <si>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</si>
  <si>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</si>
  <si>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</si>
  <si>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</si>
  <si>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</si>
  <si>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</si>
  <si>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</si>
  <si>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</si>
  <si>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</si>
  <si>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</si>
  <si>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</si>
  <si>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</si>
  <si>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</si>
  <si>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</si>
  <si>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</si>
  <si>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</si>
  <si>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</si>
  <si>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</si>
  <si>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</si>
  <si>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</si>
  <si>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</si>
  <si>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</si>
  <si>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</si>
  <si>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</si>
  <si>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</si>
  <si>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</si>
  <si>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</si>
  <si>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</si>
  <si>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</si>
  <si>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</si>
  <si>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</si>
  <si>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</si>
  <si>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</si>
  <si>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</si>
  <si>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</si>
  <si>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</si>
  <si>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</si>
  <si>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</si>
  <si>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</si>
  <si>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</si>
  <si>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</si>
  <si>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</si>
  <si>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</si>
  <si>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</si>
  <si>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</si>
  <si>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</si>
  <si>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</si>
  <si>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</si>
  <si>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</si>
  <si>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</si>
  <si>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</si>
  <si>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</si>
  <si>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</si>
  <si>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</si>
  <si>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</si>
  <si>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</si>
  <si>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</si>
  <si>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</si>
  <si>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</si>
  <si>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</si>
  <si>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</si>
  <si>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</si>
  <si>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</si>
  <si>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</si>
  <si>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</si>
  <si>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</si>
  <si>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</si>
  <si>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</si>
  <si>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</si>
  <si>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</si>
  <si>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</si>
  <si>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</si>
  <si>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</si>
  <si>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</si>
  <si>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</si>
  <si>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</si>
  <si>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</si>
  <si>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</si>
  <si>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</si>
  <si>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</si>
  <si>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</si>
  <si>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</si>
  <si>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</si>
  <si>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</si>
  <si>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</si>
  <si>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</si>
  <si>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</si>
  <si>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</si>
  <si>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</si>
  <si>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</si>
  <si>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</si>
  <si>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</si>
  <si>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</si>
  <si>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</si>
  <si>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</si>
  <si>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</si>
  <si>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</si>
  <si>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</si>
  <si>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</si>
  <si>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</si>
  <si>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</si>
  <si>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</si>
  <si>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</si>
  <si>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</si>
  <si>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</si>
  <si>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</si>
  <si>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</si>
  <si>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</si>
  <si>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</si>
  <si>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</si>
  <si>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</si>
  <si>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</si>
  <si>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</si>
  <si>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</si>
  <si>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</si>
  <si>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</si>
  <si>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</si>
  <si>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</si>
  <si>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</si>
  <si>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</si>
  <si>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</si>
  <si>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</si>
  <si>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</si>
  <si>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</si>
  <si>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</si>
  <si>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</si>
  <si>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</si>
  <si>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</si>
  <si>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</si>
  <si>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</si>
  <si>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</si>
  <si>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</si>
  <si>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</si>
  <si>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</si>
  <si>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</si>
  <si>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</si>
  <si>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</si>
  <si>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</si>
  <si>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</si>
  <si>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</si>
  <si>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</si>
  <si>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</si>
  <si>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</si>
  <si>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</si>
  <si>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</si>
  <si>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</si>
  <si>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</si>
  <si>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</si>
  <si>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</si>
  <si>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</si>
  <si>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</si>
  <si>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</si>
  <si>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</si>
  <si>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</si>
  <si>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</si>
  <si>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</si>
  <si>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</si>
  <si>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</si>
  <si>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</si>
  <si>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</si>
  <si>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</si>
  <si>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</si>
  <si>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</si>
  <si>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</si>
  <si>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</si>
  <si>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</si>
  <si>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</si>
  <si>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</si>
  <si>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</si>
  <si>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</si>
  <si>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</si>
  <si>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</si>
  <si>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</si>
  <si>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</si>
  <si>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</si>
  <si>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</si>
  <si>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</si>
  <si>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</si>
  <si>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</si>
  <si>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</si>
  <si>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</si>
  <si>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</si>
  <si>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</si>
  <si>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</si>
  <si>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</si>
  <si>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</si>
  <si>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</si>
  <si>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</si>
  <si>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</si>
  <si>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</si>
  <si>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</si>
  <si>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</si>
  <si>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</si>
  <si>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</si>
  <si>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</si>
  <si>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</si>
  <si>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</si>
  <si>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</si>
  <si>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</si>
  <si>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</si>
  <si>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</si>
  <si>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</si>
  <si>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</si>
  <si>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</si>
  <si>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</si>
  <si>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</si>
  <si>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</si>
  <si>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</si>
  <si>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</si>
  <si>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</si>
  <si>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</si>
  <si>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</si>
  <si>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</si>
  <si>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</si>
  <si>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</si>
  <si>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</si>
  <si>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</si>
  <si>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</si>
  <si>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</si>
  <si>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</si>
  <si>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</si>
  <si>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</si>
  <si>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</si>
  <si>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</si>
  <si>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</si>
  <si>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</si>
  <si>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</si>
  <si>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</si>
  <si>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</si>
  <si>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</si>
  <si>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</si>
  <si>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</si>
  <si>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</si>
  <si>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</si>
  <si>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</si>
  <si>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</si>
  <si>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</si>
  <si>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</si>
  <si>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</si>
  <si>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</si>
  <si>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</si>
  <si>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</si>
  <si>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</si>
  <si>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</si>
  <si>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</si>
  <si>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</si>
  <si>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</si>
  <si>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</si>
  <si>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</si>
  <si>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</si>
  <si>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</si>
  <si>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</si>
  <si>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</si>
  <si>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</si>
  <si>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</si>
  <si>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</si>
  <si>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</si>
  <si>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</si>
  <si>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</si>
  <si>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</si>
  <si>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</si>
  <si>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</si>
  <si>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</si>
  <si>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</si>
  <si>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</si>
  <si>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</si>
  <si>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</si>
  <si>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</si>
  <si>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</si>
  <si>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</si>
  <si>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</si>
  <si>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</si>
  <si>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</si>
  <si>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</si>
  <si>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</si>
  <si>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</si>
  <si>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</si>
  <si>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</si>
  <si>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</si>
  <si>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</si>
  <si>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</si>
  <si>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</si>
  <si>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</si>
  <si>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</si>
  <si>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</si>
  <si>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</si>
  <si>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</si>
  <si>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</si>
  <si>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</si>
  <si>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</si>
  <si>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</si>
  <si>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</si>
  <si>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</si>
  <si>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</si>
  <si>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</si>
  <si>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</si>
  <si>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</si>
  <si>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</si>
  <si>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</si>
  <si>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</si>
  <si>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</si>
  <si>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</si>
  <si>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</si>
  <si>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</si>
  <si>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</si>
  <si>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</si>
  <si>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</si>
  <si>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</si>
  <si>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</si>
  <si>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</si>
  <si>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</si>
  <si>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</si>
  <si>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</si>
  <si>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</si>
  <si>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</si>
  <si>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</si>
  <si>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</si>
  <si>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</si>
  <si>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</si>
  <si>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</si>
  <si>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</si>
  <si>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</si>
  <si>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</si>
  <si>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</si>
  <si>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</si>
  <si>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</si>
  <si>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</si>
  <si>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</si>
  <si>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</si>
  <si>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</si>
  <si>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</si>
  <si>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</si>
  <si>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</si>
  <si>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</si>
  <si>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</si>
  <si>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</si>
  <si>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</si>
  <si>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</si>
  <si>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</si>
  <si>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</si>
  <si>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</si>
  <si>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</si>
  <si>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</si>
  <si>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</si>
  <si>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</si>
  <si>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</si>
  <si>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</si>
  <si>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</si>
  <si>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</si>
  <si>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</si>
  <si>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</si>
  <si>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</si>
  <si>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</si>
  <si>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</si>
  <si>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</si>
  <si>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</si>
  <si>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</si>
  <si>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</si>
  <si>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</si>
  <si>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</si>
  <si>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</si>
  <si>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</si>
  <si>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</si>
  <si>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</si>
  <si>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</si>
  <si>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</si>
  <si>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</si>
  <si>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</si>
  <si>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</si>
  <si>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</si>
  <si>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</si>
  <si>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</si>
  <si>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</si>
  <si>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</si>
  <si>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</si>
  <si>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</si>
  <si>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</si>
  <si>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</si>
  <si>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</si>
  <si>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</si>
  <si>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</si>
  <si>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</si>
  <si>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</si>
  <si>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</si>
  <si>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</si>
  <si>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</si>
  <si>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</si>
  <si>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</si>
  <si>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</si>
  <si>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</si>
  <si>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</si>
  <si>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</si>
  <si>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</si>
  <si>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</si>
  <si>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</si>
  <si>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</si>
  <si>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</si>
  <si>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</si>
  <si>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</si>
  <si>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</si>
  <si>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</si>
  <si>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</si>
  <si>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</si>
  <si>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</si>
  <si>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</si>
  <si>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</si>
  <si>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</si>
  <si>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</si>
  <si>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</si>
  <si>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</si>
  <si>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</si>
  <si>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</si>
  <si>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</si>
  <si>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</si>
  <si>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</si>
  <si>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</si>
  <si>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</si>
  <si>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</si>
  <si>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</si>
  <si>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</si>
  <si>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</si>
  <si>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</si>
  <si>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</si>
  <si>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</si>
  <si>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</si>
  <si>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</si>
  <si>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</si>
  <si>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</si>
  <si>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</si>
  <si>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</si>
  <si>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</si>
  <si>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</si>
  <si>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</si>
  <si>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</si>
  <si>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</si>
  <si>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</si>
  <si>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</si>
  <si>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</si>
  <si>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</si>
  <si>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</si>
  <si>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</si>
  <si>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</si>
  <si>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</si>
  <si>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</si>
  <si>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</si>
  <si>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</si>
  <si>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</si>
  <si>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</si>
  <si>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</si>
  <si>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</si>
  <si>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</si>
  <si>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</si>
  <si>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</si>
  <si>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</si>
  <si>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</si>
  <si>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</si>
  <si>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</si>
  <si>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</si>
  <si>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</si>
  <si>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</si>
  <si>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</si>
  <si>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</si>
  <si>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</si>
  <si>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</si>
  <si>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</si>
  <si>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</si>
  <si>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</si>
  <si>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</si>
  <si>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</si>
  <si>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</si>
  <si>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</si>
  <si>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</si>
  <si>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</si>
  <si>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</si>
  <si>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</si>
  <si>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</si>
  <si>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</si>
  <si>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</si>
  <si>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</si>
  <si>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</si>
  <si>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</si>
  <si>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</si>
  <si>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</si>
  <si>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</si>
  <si>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</si>
  <si>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</si>
  <si>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</si>
  <si>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</si>
  <si>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</si>
  <si>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</si>
  <si>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</si>
  <si>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</si>
  <si>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</si>
  <si>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</si>
  <si>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</si>
  <si>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</si>
  <si>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</si>
  <si>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</si>
  <si>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</si>
  <si>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</si>
  <si>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</si>
  <si>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</si>
  <si>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</si>
  <si>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</si>
  <si>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</si>
  <si>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</si>
  <si>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</si>
  <si>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</si>
  <si>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</si>
  <si>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</si>
  <si>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</si>
  <si>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</si>
  <si>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</si>
  <si>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</si>
  <si>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</si>
  <si>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</si>
  <si>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</si>
  <si>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</si>
  <si>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</si>
  <si>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</si>
  <si>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</si>
  <si>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</si>
  <si>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</si>
  <si>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</si>
  <si>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</si>
  <si>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</si>
  <si>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</si>
  <si>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</si>
  <si>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</si>
  <si>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</si>
  <si>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</si>
  <si>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</si>
  <si>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</si>
  <si>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</si>
  <si>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</si>
  <si>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</si>
  <si>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</si>
  <si>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</si>
  <si>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</si>
  <si>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</si>
  <si>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</si>
  <si>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</si>
  <si>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</si>
  <si>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</si>
  <si>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</si>
  <si>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</si>
  <si>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</si>
  <si>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</si>
  <si>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</si>
  <si>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</si>
  <si>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</si>
  <si>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</si>
  <si>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</si>
  <si>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</si>
  <si>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</si>
  <si>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</si>
  <si>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</si>
  <si>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</si>
  <si>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</si>
  <si>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</si>
  <si>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</si>
  <si>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</si>
  <si>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</si>
  <si>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</si>
  <si>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</si>
  <si>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</si>
  <si>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</si>
  <si>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</si>
  <si>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</si>
  <si>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</si>
  <si>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</si>
  <si>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</si>
  <si>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</si>
  <si>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</si>
  <si>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</si>
  <si>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</si>
  <si>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</si>
  <si>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</si>
  <si>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</si>
  <si>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</si>
  <si>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</si>
  <si>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</si>
  <si>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</si>
  <si>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</si>
  <si>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</si>
  <si>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</si>
  <si>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</si>
  <si>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</si>
  <si>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</si>
  <si>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</si>
  <si>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</si>
  <si>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</si>
  <si>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</si>
  <si>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</si>
  <si>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</si>
  <si>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</si>
  <si>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</si>
  <si>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</si>
  <si>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</si>
  <si>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</si>
  <si>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</si>
  <si>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</si>
  <si>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</si>
  <si>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</si>
  <si>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</si>
  <si>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</si>
  <si>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</si>
  <si>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</si>
  <si>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</si>
  <si>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</si>
  <si>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</si>
  <si>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</si>
  <si>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</si>
  <si>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</si>
  <si>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</si>
  <si>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</si>
  <si>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</si>
  <si>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</si>
  <si>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</si>
  <si>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</si>
  <si>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</si>
  <si>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</si>
  <si>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</si>
  <si>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</si>
  <si>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</si>
  <si>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</si>
  <si>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</si>
  <si>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</si>
  <si>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</si>
  <si>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</si>
  <si>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</si>
  <si>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</si>
  <si>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</si>
  <si>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</si>
  <si>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</si>
  <si>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</si>
  <si>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</si>
  <si>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</si>
  <si>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</si>
  <si>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</si>
  <si>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</si>
  <si>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</si>
  <si>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</si>
  <si>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</si>
  <si>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</si>
  <si>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</si>
  <si>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</si>
  <si>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</si>
  <si>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</si>
  <si>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</si>
  <si>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</si>
  <si>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</si>
  <si>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</si>
  <si>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</si>
  <si>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</si>
  <si>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</si>
  <si>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</si>
  <si>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</si>
  <si>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</si>
  <si>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</si>
  <si>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</si>
  <si>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</si>
  <si>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</si>
  <si>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</si>
  <si>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</si>
  <si>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</si>
  <si>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</si>
  <si>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</si>
  <si>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</si>
  <si>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</si>
  <si>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</si>
  <si>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</si>
  <si>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</si>
  <si>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</si>
  <si>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</si>
  <si>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</si>
  <si>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</si>
  <si>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</si>
  <si>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</si>
  <si>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</si>
  <si>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</si>
  <si>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</si>
  <si>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</si>
  <si>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</si>
  <si>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</si>
  <si>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</si>
  <si>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</si>
  <si>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</si>
  <si>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</si>
  <si>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</si>
  <si>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</si>
  <si>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</si>
  <si>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</si>
  <si>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</si>
  <si>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</si>
  <si>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</si>
  <si>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</si>
  <si>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</si>
  <si>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</si>
  <si>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 xml:space="preserve">Joshua Fleming  </t>
  </si>
  <si>
    <t xml:space="preserve">Matt Bodenheimer  </t>
  </si>
  <si>
    <t xml:space="preserve">Billy DeVore </t>
  </si>
  <si>
    <t xml:space="preserve">Ryan Cox   </t>
  </si>
  <si>
    <t xml:space="preserve">Tony Guerrieri  </t>
  </si>
  <si>
    <t xml:space="preserve">Nick Bigley     </t>
  </si>
  <si>
    <t xml:space="preserve">Michael Rickard  </t>
  </si>
  <si>
    <t>Purple means Bye</t>
  </si>
  <si>
    <t>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</si>
</sst>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56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21" fillId="0" borderId="10" xfId="47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0" xfId="0" applyFont="1" applyFill="1"/>
    <xf numFmtId="0" fontId="16" fillId="36" borderId="0" xfId="0" applyFont="1" applyFill="1"/>
    <xf numFmtId="0" fontId="0" fillId="0" borderId="10" xfId="0" applyFill="1" applyBorder="1"/>
    <xf numFmtId="0" fontId="0" fillId="0" borderId="10" xfId="0" applyFont="1" applyBorder="1"/>
    <xf numFmtId="0" fontId="0" fillId="34" borderId="10" xfId="0" applyFont="1" applyFill="1" applyBorder="1"/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41" borderId="10" xfId="0" applyFont="1" applyFill="1" applyBorder="1"/>
    <xf numFmtId="0" fontId="0" fillId="36" borderId="10" xfId="0" applyFill="1" applyBorder="1"/>
    <xf numFmtId="0" fontId="19" fillId="37" borderId="0" xfId="0" applyFont="1" applyFill="1" applyBorder="1" applyAlignment="1" applyProtection="1">
      <alignment horizontal="center"/>
    </xf>
    <xf numFmtId="0" fontId="19" fillId="37" borderId="0" xfId="43" applyFont="1" applyFill="1" applyBorder="1" applyAlignment="1">
      <alignment horizontal="center"/>
    </xf>
    <xf numFmtId="164" fontId="21" fillId="37" borderId="0" xfId="45" applyFont="1" applyFill="1" applyBorder="1" applyAlignment="1" applyProtection="1">
      <alignment horizontal="center"/>
    </xf>
    <xf numFmtId="0" fontId="0" fillId="37" borderId="10" xfId="0" applyFill="1" applyBorder="1"/>
    <xf numFmtId="0" fontId="0" fillId="0" borderId="0" xfId="0"/>
    <xf numFmtId="0" fontId="0" fillId="36" borderId="0" xfId="0" applyFont="1" applyFill="1" applyBorder="1" applyAlignment="1">
      <alignment horizontal="center"/>
    </xf>
    <xf numFmtId="0" fontId="19" fillId="36" borderId="0" xfId="0" applyFont="1" applyFill="1" applyBorder="1" applyAlignment="1" applyProtection="1">
      <alignment horizontal="center"/>
    </xf>
    <xf numFmtId="0" fontId="19" fillId="36" borderId="0" xfId="0" applyFont="1" applyFill="1" applyBorder="1" applyAlignment="1">
      <alignment horizontal="center"/>
    </xf>
    <xf numFmtId="164" fontId="21" fillId="36" borderId="0" xfId="45" applyFont="1" applyFill="1" applyBorder="1" applyAlignment="1" applyProtection="1">
      <alignment horizontal="center"/>
    </xf>
    <xf numFmtId="0" fontId="19" fillId="37" borderId="0" xfId="42" applyFont="1" applyFill="1" applyBorder="1" applyAlignment="1" applyProtection="1">
      <alignment horizontal="center"/>
    </xf>
    <xf numFmtId="164" fontId="21" fillId="37" borderId="10" xfId="48" applyFont="1" applyFill="1" applyBorder="1" applyAlignment="1" applyProtection="1">
      <alignment horizontal="left"/>
    </xf>
    <xf numFmtId="0" fontId="0" fillId="0" borderId="10" xfId="0" applyFont="1" applyFill="1" applyBorder="1"/>
    <xf numFmtId="0" fontId="16" fillId="42" borderId="0" xfId="0" applyFont="1" applyFill="1"/>
    <xf numFmtId="0" fontId="0" fillId="42" borderId="10" xfId="0" applyFont="1" applyFill="1" applyBorder="1"/>
    <xf numFmtId="0" fontId="0" fillId="43" borderId="10" xfId="0" applyFont="1" applyFill="1" applyBorder="1"/>
    <xf numFmtId="0" fontId="0" fillId="43" borderId="10" xfId="0" applyFill="1" applyBorder="1"/>
    <xf numFmtId="0" fontId="0" fillId="44" borderId="10" xfId="0" applyFont="1" applyFill="1" applyBorder="1"/>
    <xf numFmtId="0" fontId="0" fillId="45" borderId="10" xfId="0" applyFill="1" applyBorder="1"/>
    <xf numFmtId="0" fontId="0" fillId="44" borderId="10" xfId="0" applyFill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tabSelected="1" zoomScaleNormal="100" workbookViewId="0">
      <selection activeCell="L57" sqref="L57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877</v>
      </c>
    </row>
    <row r="2" spans="2:19" s="15" customFormat="1">
      <c r="B2" s="17"/>
      <c r="C2" s="16" t="s">
        <v>872</v>
      </c>
      <c r="D2" s="14" t="s">
        <v>883</v>
      </c>
      <c r="E2" s="14" t="s">
        <v>867</v>
      </c>
      <c r="F2" s="17"/>
      <c r="G2" s="17"/>
      <c r="H2" s="16" t="s">
        <v>872</v>
      </c>
      <c r="I2" s="14" t="s">
        <v>881</v>
      </c>
      <c r="J2" s="14" t="s">
        <v>867</v>
      </c>
      <c r="L2" s="34" t="s">
        <v>879</v>
      </c>
      <c r="M2" s="34" t="s">
        <v>878</v>
      </c>
      <c r="N2" s="34" t="s">
        <v>873</v>
      </c>
      <c r="O2" s="34" t="s">
        <v>874</v>
      </c>
      <c r="P2" s="34" t="s">
        <v>875</v>
      </c>
      <c r="Q2" s="34" t="s">
        <v>876</v>
      </c>
    </row>
    <row r="3" spans="2:19">
      <c r="B3" s="14" t="s">
        <v>857</v>
      </c>
      <c r="C3" s="27" t="s">
        <v>94</v>
      </c>
      <c r="D3" s="13" t="s">
        <v>242</v>
      </c>
      <c r="E3" s="13">
        <f>VLOOKUP(D3,TOTALS!C$1:D$393,2,FALSE)</f>
        <v>16.18</v>
      </c>
      <c r="F3" s="19"/>
      <c r="G3" s="14" t="s">
        <v>857</v>
      </c>
      <c r="H3" s="27" t="s">
        <v>107</v>
      </c>
      <c r="I3" s="13" t="s">
        <v>566</v>
      </c>
      <c r="J3" s="13">
        <f>VLOOKUP(I3,TOTALS!C$1:D$393,2,FALSE)</f>
        <v>14.48</v>
      </c>
      <c r="L3" s="34">
        <v>1</v>
      </c>
      <c r="M3" s="35" t="s">
        <v>864</v>
      </c>
      <c r="N3" s="29">
        <v>4</v>
      </c>
      <c r="O3" s="30">
        <v>1</v>
      </c>
      <c r="P3" s="32">
        <v>659.82</v>
      </c>
      <c r="Q3" s="31">
        <v>8</v>
      </c>
    </row>
    <row r="4" spans="2:19">
      <c r="B4" s="14" t="s">
        <v>858</v>
      </c>
      <c r="C4" s="27" t="s">
        <v>105</v>
      </c>
      <c r="D4" s="13" t="s">
        <v>518</v>
      </c>
      <c r="E4" s="13">
        <f>VLOOKUP(D4,TOTALS!C$1:D$393,2,FALSE)</f>
        <v>32.5</v>
      </c>
      <c r="F4" s="19"/>
      <c r="G4" s="14" t="s">
        <v>858</v>
      </c>
      <c r="H4" s="27" t="s">
        <v>102</v>
      </c>
      <c r="I4" s="21" t="s">
        <v>444</v>
      </c>
      <c r="J4" s="13">
        <f>VLOOKUP(I4,TOTALS!C$1:D$393,2,FALSE)</f>
        <v>8.8000000000000007</v>
      </c>
      <c r="L4" s="34">
        <v>2</v>
      </c>
      <c r="M4" s="35" t="s">
        <v>856</v>
      </c>
      <c r="N4" s="29">
        <v>3</v>
      </c>
      <c r="O4" s="30">
        <v>2</v>
      </c>
      <c r="P4" s="32">
        <v>710.16</v>
      </c>
      <c r="Q4" s="31">
        <v>7</v>
      </c>
    </row>
    <row r="5" spans="2:19">
      <c r="B5" s="14" t="s">
        <v>858</v>
      </c>
      <c r="C5" s="27" t="s">
        <v>93</v>
      </c>
      <c r="D5" s="13" t="s">
        <v>219</v>
      </c>
      <c r="E5" s="13">
        <f>VLOOKUP(D5,TOTALS!C$1:D$393,2,FALSE)</f>
        <v>26.200000000000003</v>
      </c>
      <c r="F5" s="19" t="s">
        <v>868</v>
      </c>
      <c r="G5" s="14" t="s">
        <v>858</v>
      </c>
      <c r="H5" s="51" t="s">
        <v>101</v>
      </c>
      <c r="I5" s="52" t="s">
        <v>419</v>
      </c>
      <c r="J5" s="13">
        <f>VLOOKUP(I5,TOTALS!C$1:D$393,2,FALSE)</f>
        <v>13.7</v>
      </c>
      <c r="L5" s="34">
        <v>3</v>
      </c>
      <c r="M5" s="35" t="s">
        <v>862</v>
      </c>
      <c r="N5" s="29">
        <v>3</v>
      </c>
      <c r="O5" s="30">
        <v>2</v>
      </c>
      <c r="P5" s="32">
        <v>639.44000000000005</v>
      </c>
      <c r="Q5" s="31">
        <v>6</v>
      </c>
    </row>
    <row r="6" spans="2:19">
      <c r="B6" s="14" t="s">
        <v>859</v>
      </c>
      <c r="C6" s="27" t="s">
        <v>104</v>
      </c>
      <c r="D6" s="13" t="s">
        <v>498</v>
      </c>
      <c r="E6" s="13">
        <f>VLOOKUP(D6,TOTALS!C$1:D$393,2,FALSE)</f>
        <v>0</v>
      </c>
      <c r="F6" s="19" t="s">
        <v>869</v>
      </c>
      <c r="G6" s="14" t="s">
        <v>859</v>
      </c>
      <c r="H6" s="51" t="s">
        <v>105</v>
      </c>
      <c r="I6" s="52" t="s">
        <v>522</v>
      </c>
      <c r="J6" s="13">
        <f>VLOOKUP(I6,TOTALS!C$1:D$393,2,FALSE)</f>
        <v>0</v>
      </c>
      <c r="L6" s="34">
        <v>4</v>
      </c>
      <c r="M6" s="35" t="s">
        <v>861</v>
      </c>
      <c r="N6" s="29">
        <v>3</v>
      </c>
      <c r="O6" s="30">
        <v>2</v>
      </c>
      <c r="P6" s="33">
        <v>523.88</v>
      </c>
      <c r="Q6" s="31">
        <v>5</v>
      </c>
      <c r="S6" s="2"/>
    </row>
    <row r="7" spans="2:19">
      <c r="B7" s="14" t="s">
        <v>859</v>
      </c>
      <c r="C7" s="48" t="s">
        <v>107</v>
      </c>
      <c r="D7" s="26" t="s">
        <v>573</v>
      </c>
      <c r="E7" s="13">
        <f>VLOOKUP(D7,TOTALS!C$1:D$393,2,FALSE)</f>
        <v>21.5</v>
      </c>
      <c r="F7" s="18"/>
      <c r="G7" s="14" t="s">
        <v>859</v>
      </c>
      <c r="H7" s="27" t="s">
        <v>100</v>
      </c>
      <c r="I7" s="13" t="s">
        <v>398</v>
      </c>
      <c r="J7" s="13">
        <f>VLOOKUP(I7,TOTALS!C$1:D$393,2,FALSE)</f>
        <v>7.7</v>
      </c>
      <c r="L7" s="34">
        <v>5</v>
      </c>
      <c r="M7" s="35" t="s">
        <v>865</v>
      </c>
      <c r="N7" s="29">
        <v>2</v>
      </c>
      <c r="O7" s="30">
        <v>3</v>
      </c>
      <c r="P7" s="32">
        <v>612.54</v>
      </c>
      <c r="Q7" s="31">
        <v>4</v>
      </c>
    </row>
    <row r="8" spans="2:19">
      <c r="B8" s="14" t="s">
        <v>860</v>
      </c>
      <c r="C8" s="27" t="s">
        <v>89</v>
      </c>
      <c r="D8" s="13" t="s">
        <v>120</v>
      </c>
      <c r="E8" s="13">
        <f>VLOOKUP(D8,TOTALS!C$1:D$393,2,FALSE)</f>
        <v>8.9</v>
      </c>
      <c r="F8" s="18"/>
      <c r="G8" s="14" t="s">
        <v>860</v>
      </c>
      <c r="H8" s="27" t="s">
        <v>99</v>
      </c>
      <c r="I8" s="13" t="s">
        <v>373</v>
      </c>
      <c r="J8" s="13">
        <f>VLOOKUP(I8,TOTALS!C$1:D$393,2,FALSE)</f>
        <v>18.899999999999999</v>
      </c>
      <c r="L8" s="34">
        <v>6</v>
      </c>
      <c r="M8" s="35" t="s">
        <v>866</v>
      </c>
      <c r="N8" s="29">
        <v>2</v>
      </c>
      <c r="O8" s="30">
        <v>3</v>
      </c>
      <c r="P8" s="32">
        <v>583.91999999999996</v>
      </c>
      <c r="Q8" s="31">
        <v>3</v>
      </c>
    </row>
    <row r="9" spans="2:19">
      <c r="B9" s="14" t="s">
        <v>61</v>
      </c>
      <c r="C9" s="27" t="s">
        <v>102</v>
      </c>
      <c r="D9" s="13" t="s">
        <v>464</v>
      </c>
      <c r="E9" s="13">
        <f>VLOOKUP(D9,TOTALS!C$1:D$393,2,FALSE)</f>
        <v>5</v>
      </c>
      <c r="F9" s="18"/>
      <c r="G9" s="14" t="s">
        <v>61</v>
      </c>
      <c r="H9" s="27" t="s">
        <v>94</v>
      </c>
      <c r="I9" s="21" t="s">
        <v>265</v>
      </c>
      <c r="J9" s="13">
        <f>VLOOKUP(I9,TOTALS!C$1:D$393,2,FALSE)</f>
        <v>2</v>
      </c>
      <c r="L9" s="34">
        <v>7</v>
      </c>
      <c r="M9" s="35" t="s">
        <v>863</v>
      </c>
      <c r="N9" s="29">
        <v>2</v>
      </c>
      <c r="O9" s="30">
        <v>3</v>
      </c>
      <c r="P9" s="32">
        <v>560.48</v>
      </c>
      <c r="Q9" s="31">
        <v>2</v>
      </c>
    </row>
    <row r="10" spans="2:19">
      <c r="B10" s="14" t="s">
        <v>111</v>
      </c>
      <c r="C10" s="27" t="s">
        <v>93</v>
      </c>
      <c r="D10" s="13" t="s">
        <v>806</v>
      </c>
      <c r="E10" s="13">
        <f>VLOOKUP(D10,TOTALS!C$1:D$393,2,FALSE)</f>
        <v>8</v>
      </c>
      <c r="F10" s="18"/>
      <c r="G10" s="14" t="s">
        <v>111</v>
      </c>
      <c r="H10" s="27" t="s">
        <v>103</v>
      </c>
      <c r="I10" s="13" t="s">
        <v>816</v>
      </c>
      <c r="J10" s="13">
        <f>VLOOKUP(I10,TOTALS!C$1:D$393,2,FALSE)</f>
        <v>13</v>
      </c>
      <c r="L10" s="34">
        <v>8</v>
      </c>
      <c r="M10" s="35" t="s">
        <v>697</v>
      </c>
      <c r="N10" s="29">
        <v>1</v>
      </c>
      <c r="O10" s="30">
        <v>4</v>
      </c>
      <c r="P10" s="32">
        <v>472.28</v>
      </c>
      <c r="Q10" s="31">
        <v>1</v>
      </c>
    </row>
    <row r="11" spans="2:19" s="2" customFormat="1">
      <c r="B11" s="22" t="s">
        <v>859</v>
      </c>
      <c r="C11" s="50" t="s">
        <v>114</v>
      </c>
      <c r="D11" s="23" t="s">
        <v>747</v>
      </c>
      <c r="E11" s="23">
        <f>VLOOKUP(D11,TOTALS!C$1:D$393,2,FALSE)</f>
        <v>0</v>
      </c>
      <c r="F11" s="18"/>
      <c r="G11" s="22" t="s">
        <v>859</v>
      </c>
      <c r="H11" s="50" t="s">
        <v>112</v>
      </c>
      <c r="I11" s="23" t="s">
        <v>698</v>
      </c>
      <c r="J11" s="23">
        <f>VLOOKUP(I11,TOTALS!C$1:D$393,2,FALSE)</f>
        <v>0</v>
      </c>
    </row>
    <row r="12" spans="2:19" s="2" customFormat="1">
      <c r="B12" s="22" t="s">
        <v>859</v>
      </c>
      <c r="C12" s="50" t="s">
        <v>113</v>
      </c>
      <c r="D12" s="23" t="s">
        <v>722</v>
      </c>
      <c r="E12" s="23">
        <f>VLOOKUP(D12,TOTALS!C$1:D$393,2,FALSE)</f>
        <v>0</v>
      </c>
      <c r="F12" s="18"/>
      <c r="G12" s="22" t="s">
        <v>857</v>
      </c>
      <c r="H12" s="28" t="s">
        <v>95</v>
      </c>
      <c r="I12" s="47" t="s">
        <v>274</v>
      </c>
      <c r="J12" s="23">
        <f>VLOOKUP(I12,TOTALS!C$1:D$393,2,FALSE)</f>
        <v>3.9000000000000004</v>
      </c>
    </row>
    <row r="13" spans="2:19" s="2" customFormat="1">
      <c r="B13" s="22" t="s">
        <v>857</v>
      </c>
      <c r="C13" s="28" t="s">
        <v>104</v>
      </c>
      <c r="D13" s="23" t="s">
        <v>491</v>
      </c>
      <c r="E13" s="23">
        <f>VLOOKUP(D13,TOTALS!C$1:D$393,2,FALSE)</f>
        <v>25.14</v>
      </c>
      <c r="F13" s="18"/>
      <c r="G13" s="22" t="s">
        <v>858</v>
      </c>
      <c r="H13" s="50" t="s">
        <v>111</v>
      </c>
      <c r="I13" s="23" t="s">
        <v>668</v>
      </c>
      <c r="J13" s="23">
        <f>VLOOKUP(I13,TOTALS!C$1:D$393,2,FALSE)</f>
        <v>0</v>
      </c>
    </row>
    <row r="14" spans="2:19" s="2" customFormat="1">
      <c r="B14" s="22" t="s">
        <v>858</v>
      </c>
      <c r="C14" s="28" t="s">
        <v>105</v>
      </c>
      <c r="D14" s="23" t="s">
        <v>520</v>
      </c>
      <c r="E14" s="23">
        <f>VLOOKUP(D14,TOTALS!C$1:D$393,2,FALSE)</f>
        <v>13.600000000000001</v>
      </c>
      <c r="F14" s="18"/>
      <c r="G14" s="22" t="s">
        <v>858</v>
      </c>
      <c r="H14" s="50" t="s">
        <v>113</v>
      </c>
      <c r="I14" s="23" t="s">
        <v>718</v>
      </c>
      <c r="J14" s="23">
        <f>VLOOKUP(I14,TOTALS!C$1:D$393,2,FALSE)</f>
        <v>0</v>
      </c>
    </row>
    <row r="15" spans="2:19" s="2" customFormat="1">
      <c r="B15" s="22" t="s">
        <v>859</v>
      </c>
      <c r="C15" s="50" t="s">
        <v>114</v>
      </c>
      <c r="D15" s="23" t="s">
        <v>748</v>
      </c>
      <c r="E15" s="23">
        <f>VLOOKUP(D15,TOTALS!C$1:D$393,2,FALSE)</f>
        <v>0</v>
      </c>
      <c r="F15" s="18"/>
      <c r="G15" s="22" t="s">
        <v>859</v>
      </c>
      <c r="H15" s="50" t="s">
        <v>112</v>
      </c>
      <c r="I15" s="23" t="s">
        <v>697</v>
      </c>
      <c r="J15" s="23">
        <f>VLOOKUP(I15,TOTALS!C$1:D$393,2,FALSE)</f>
        <v>0</v>
      </c>
    </row>
    <row r="16" spans="2:19" s="2" customFormat="1">
      <c r="B16" s="17"/>
      <c r="C16" s="17"/>
      <c r="D16" s="16" t="s">
        <v>792</v>
      </c>
      <c r="E16" s="53">
        <f>SUM(E3:E10)</f>
        <v>118.28</v>
      </c>
      <c r="F16" s="18"/>
      <c r="G16" s="18"/>
      <c r="H16" s="18"/>
      <c r="I16" s="16" t="s">
        <v>792</v>
      </c>
      <c r="J16" s="54">
        <f>SUM(J3:J10)</f>
        <v>78.580000000000013</v>
      </c>
    </row>
    <row r="17" spans="2:12">
      <c r="L17"/>
    </row>
    <row r="18" spans="2:12" s="15" customFormat="1">
      <c r="B18" s="17"/>
      <c r="C18" s="16" t="s">
        <v>872</v>
      </c>
      <c r="D18" s="14" t="s">
        <v>884</v>
      </c>
      <c r="E18" s="14" t="s">
        <v>867</v>
      </c>
      <c r="F18" s="17"/>
      <c r="G18" s="17"/>
      <c r="H18" s="16" t="s">
        <v>872</v>
      </c>
      <c r="I18" s="14" t="s">
        <v>880</v>
      </c>
      <c r="J18" s="14" t="s">
        <v>867</v>
      </c>
    </row>
    <row r="19" spans="2:12">
      <c r="B19" s="14" t="s">
        <v>857</v>
      </c>
      <c r="C19" s="48" t="s">
        <v>89</v>
      </c>
      <c r="D19" s="26" t="s">
        <v>117</v>
      </c>
      <c r="E19" s="13">
        <f>VLOOKUP(D19,TOTALS!C$1:D$393,2,FALSE)</f>
        <v>23.900000000000002</v>
      </c>
      <c r="F19" s="19"/>
      <c r="G19" s="14" t="s">
        <v>857</v>
      </c>
      <c r="H19" s="27" t="s">
        <v>91</v>
      </c>
      <c r="I19" s="21" t="s">
        <v>167</v>
      </c>
      <c r="J19" s="13">
        <f>VLOOKUP(I19,TOTALS!C$1:D$393,2,FALSE)</f>
        <v>2.54</v>
      </c>
      <c r="L19"/>
    </row>
    <row r="20" spans="2:12">
      <c r="B20" s="14" t="s">
        <v>858</v>
      </c>
      <c r="C20" s="27" t="s">
        <v>106</v>
      </c>
      <c r="D20" s="13" t="s">
        <v>543</v>
      </c>
      <c r="E20" s="13">
        <f>VLOOKUP(D20,TOTALS!C$1:D$393,2,FALSE)</f>
        <v>28.2</v>
      </c>
      <c r="F20" s="19"/>
      <c r="G20" s="14" t="s">
        <v>858</v>
      </c>
      <c r="H20" s="27" t="s">
        <v>88</v>
      </c>
      <c r="I20" s="13" t="s">
        <v>65</v>
      </c>
      <c r="J20" s="13">
        <f>VLOOKUP(I20,TOTALS!C$1:D$393,2,FALSE)</f>
        <v>68.899999999999991</v>
      </c>
      <c r="L20"/>
    </row>
    <row r="21" spans="2:12">
      <c r="B21" s="14" t="s">
        <v>858</v>
      </c>
      <c r="C21" s="27" t="s">
        <v>94</v>
      </c>
      <c r="D21" s="13" t="s">
        <v>244</v>
      </c>
      <c r="E21" s="13">
        <f>VLOOKUP(D21,TOTALS!C$1:D$393,2,FALSE)</f>
        <v>3.7</v>
      </c>
      <c r="F21" s="19" t="s">
        <v>868</v>
      </c>
      <c r="G21" s="14" t="s">
        <v>858</v>
      </c>
      <c r="H21" s="27" t="s">
        <v>95</v>
      </c>
      <c r="I21" s="40" t="s">
        <v>269</v>
      </c>
      <c r="J21" s="13">
        <f>VLOOKUP(I21,TOTALS!C$1:D$393,2,FALSE)</f>
        <v>-0.19999999999999996</v>
      </c>
      <c r="L21"/>
    </row>
    <row r="22" spans="2:12">
      <c r="B22" s="14" t="s">
        <v>859</v>
      </c>
      <c r="C22" s="27" t="s">
        <v>107</v>
      </c>
      <c r="D22" s="13" t="s">
        <v>572</v>
      </c>
      <c r="E22" s="13">
        <f>VLOOKUP(D22,TOTALS!C$1:D$393,2,FALSE)</f>
        <v>23</v>
      </c>
      <c r="F22" s="19" t="s">
        <v>869</v>
      </c>
      <c r="G22" s="14" t="s">
        <v>859</v>
      </c>
      <c r="H22" s="27" t="s">
        <v>96</v>
      </c>
      <c r="I22" s="13" t="s">
        <v>299</v>
      </c>
      <c r="J22" s="13">
        <f>VLOOKUP(I22,TOTALS!C$1:D$393,2,FALSE)</f>
        <v>5.7</v>
      </c>
      <c r="L22"/>
    </row>
    <row r="23" spans="2:12">
      <c r="B23" s="14" t="s">
        <v>859</v>
      </c>
      <c r="C23" s="27" t="s">
        <v>104</v>
      </c>
      <c r="D23" s="13" t="s">
        <v>497</v>
      </c>
      <c r="E23" s="13">
        <f>VLOOKUP(D23,TOTALS!C$1:D$393,2,FALSE)</f>
        <v>27.1</v>
      </c>
      <c r="F23" s="18"/>
      <c r="G23" s="14" t="s">
        <v>859</v>
      </c>
      <c r="H23" s="27" t="s">
        <v>109</v>
      </c>
      <c r="I23" s="13" t="s">
        <v>622</v>
      </c>
      <c r="J23" s="13">
        <f>VLOOKUP(I23,TOTALS!C$1:D$393,2,FALSE)</f>
        <v>3.5</v>
      </c>
      <c r="L23"/>
    </row>
    <row r="24" spans="2:12">
      <c r="B24" s="14" t="s">
        <v>860</v>
      </c>
      <c r="C24" s="27" t="s">
        <v>89</v>
      </c>
      <c r="D24" s="13" t="s">
        <v>119</v>
      </c>
      <c r="E24" s="13">
        <f>VLOOKUP(D24,TOTALS!C$1:D$393,2,FALSE)</f>
        <v>19.5</v>
      </c>
      <c r="F24" s="18"/>
      <c r="G24" s="14" t="s">
        <v>860</v>
      </c>
      <c r="H24" s="51" t="s">
        <v>109</v>
      </c>
      <c r="I24" s="52" t="s">
        <v>626</v>
      </c>
      <c r="J24" s="13">
        <f>VLOOKUP(I24,TOTALS!C$1:D$393,2,FALSE)</f>
        <v>6.4</v>
      </c>
      <c r="L24"/>
    </row>
    <row r="25" spans="2:12">
      <c r="B25" s="14" t="s">
        <v>61</v>
      </c>
      <c r="C25" s="27" t="s">
        <v>90</v>
      </c>
      <c r="D25" s="13" t="s">
        <v>165</v>
      </c>
      <c r="E25" s="13">
        <f>VLOOKUP(D25,TOTALS!C$1:D$393,2,FALSE)</f>
        <v>6</v>
      </c>
      <c r="F25" s="18"/>
      <c r="G25" s="14" t="s">
        <v>61</v>
      </c>
      <c r="H25" s="51" t="s">
        <v>106</v>
      </c>
      <c r="I25" s="52" t="s">
        <v>564</v>
      </c>
      <c r="J25" s="13">
        <f>VLOOKUP(I25,TOTALS!C$1:D$393,2,FALSE)</f>
        <v>6</v>
      </c>
      <c r="L25"/>
    </row>
    <row r="26" spans="2:12">
      <c r="B26" s="14" t="s">
        <v>111</v>
      </c>
      <c r="C26" s="27" t="s">
        <v>105</v>
      </c>
      <c r="D26" s="13" t="s">
        <v>818</v>
      </c>
      <c r="E26" s="13">
        <f>VLOOKUP(D26,TOTALS!C$1:D$393,2,FALSE)</f>
        <v>3</v>
      </c>
      <c r="F26" s="18"/>
      <c r="G26" s="14" t="s">
        <v>111</v>
      </c>
      <c r="H26" s="27" t="s">
        <v>89</v>
      </c>
      <c r="I26" s="13" t="s">
        <v>802</v>
      </c>
      <c r="J26" s="13">
        <f>VLOOKUP(I26,TOTALS!C$1:D$393,2,FALSE)</f>
        <v>7</v>
      </c>
      <c r="L26"/>
    </row>
    <row r="27" spans="2:12" s="2" customFormat="1">
      <c r="B27" s="22" t="s">
        <v>857</v>
      </c>
      <c r="C27" s="50" t="s">
        <v>112</v>
      </c>
      <c r="D27" s="23" t="s">
        <v>691</v>
      </c>
      <c r="E27" s="23">
        <f>VLOOKUP(D27,TOTALS!C$1:D$393,2,FALSE)</f>
        <v>0</v>
      </c>
      <c r="F27" s="18"/>
      <c r="G27" s="22" t="s">
        <v>857</v>
      </c>
      <c r="H27" s="28" t="s">
        <v>95</v>
      </c>
      <c r="I27" s="23" t="s">
        <v>267</v>
      </c>
      <c r="J27" s="23">
        <f>VLOOKUP(I27,TOTALS!C$1:D$393,2,FALSE)</f>
        <v>10.34</v>
      </c>
    </row>
    <row r="28" spans="2:12" s="2" customFormat="1">
      <c r="B28" s="22" t="s">
        <v>858</v>
      </c>
      <c r="C28" s="50" t="s">
        <v>111</v>
      </c>
      <c r="D28" s="23" t="s">
        <v>669</v>
      </c>
      <c r="E28" s="23">
        <f>VLOOKUP(D28,TOTALS!C$1:D$393,2,FALSE)</f>
        <v>0</v>
      </c>
      <c r="F28" s="18"/>
      <c r="G28" s="22" t="s">
        <v>858</v>
      </c>
      <c r="H28" s="28" t="s">
        <v>91</v>
      </c>
      <c r="I28" s="36" t="s">
        <v>170</v>
      </c>
      <c r="J28" s="23">
        <f>VLOOKUP(I28,TOTALS!C$1:D$393,2,FALSE)</f>
        <v>11.5</v>
      </c>
    </row>
    <row r="29" spans="2:12" s="2" customFormat="1">
      <c r="B29" s="22" t="s">
        <v>888</v>
      </c>
      <c r="C29" s="50" t="s">
        <v>114</v>
      </c>
      <c r="D29" s="23" t="s">
        <v>751</v>
      </c>
      <c r="E29" s="23">
        <f>VLOOKUP(D29,TOTALS!C$1:D$393,2,FALSE)</f>
        <v>0</v>
      </c>
      <c r="F29" s="18"/>
      <c r="G29" s="22" t="s">
        <v>859</v>
      </c>
      <c r="H29" s="50" t="s">
        <v>111</v>
      </c>
      <c r="I29" s="23" t="s">
        <v>673</v>
      </c>
      <c r="J29" s="23">
        <f>VLOOKUP(I29,TOTALS!C$1:D$393,2,FALSE)</f>
        <v>0</v>
      </c>
    </row>
    <row r="30" spans="2:12" s="2" customFormat="1">
      <c r="B30" s="22" t="s">
        <v>859</v>
      </c>
      <c r="C30" s="28" t="s">
        <v>89</v>
      </c>
      <c r="D30" s="23" t="s">
        <v>124</v>
      </c>
      <c r="E30" s="23">
        <f>VLOOKUP(D30,TOTALS!C$1:D$393,2,FALSE)</f>
        <v>5.5</v>
      </c>
      <c r="F30" s="18"/>
      <c r="G30" s="22" t="s">
        <v>859</v>
      </c>
      <c r="H30" s="50" t="s">
        <v>111</v>
      </c>
      <c r="I30" s="23" t="s">
        <v>672</v>
      </c>
      <c r="J30" s="23">
        <f>VLOOKUP(I30,TOTALS!C$1:D$393,2,FALSE)</f>
        <v>0</v>
      </c>
    </row>
    <row r="31" spans="2:12" s="2" customFormat="1">
      <c r="B31" s="22" t="s">
        <v>858</v>
      </c>
      <c r="C31" s="28" t="s">
        <v>91</v>
      </c>
      <c r="D31" s="23" t="s">
        <v>169</v>
      </c>
      <c r="E31" s="23">
        <f>VLOOKUP(D31,TOTALS!C$1:D$393,2,FALSE)</f>
        <v>45.800000000000004</v>
      </c>
      <c r="F31" s="18"/>
      <c r="G31" s="22" t="s">
        <v>61</v>
      </c>
      <c r="H31" s="50" t="s">
        <v>111</v>
      </c>
      <c r="I31" s="23" t="s">
        <v>689</v>
      </c>
      <c r="J31" s="23">
        <f>VLOOKUP(I31,TOTALS!C$1:D$393,2,FALSE)</f>
        <v>0</v>
      </c>
    </row>
    <row r="32" spans="2:12" s="2" customFormat="1">
      <c r="B32" s="17"/>
      <c r="C32" s="17"/>
      <c r="D32" s="16" t="s">
        <v>792</v>
      </c>
      <c r="E32" s="55">
        <f>SUM(E19:E26)</f>
        <v>134.4</v>
      </c>
      <c r="F32" s="18"/>
      <c r="G32" s="18"/>
      <c r="H32" s="18"/>
      <c r="I32" s="16" t="s">
        <v>792</v>
      </c>
      <c r="J32" s="54">
        <f>SUM(J19:J26)</f>
        <v>99.84</v>
      </c>
    </row>
    <row r="33" spans="2:12">
      <c r="L33"/>
    </row>
    <row r="34" spans="2:12" s="15" customFormat="1">
      <c r="B34" s="17"/>
      <c r="C34" s="16" t="s">
        <v>872</v>
      </c>
      <c r="D34" s="14" t="s">
        <v>886</v>
      </c>
      <c r="E34" s="14" t="s">
        <v>867</v>
      </c>
      <c r="F34" s="17"/>
      <c r="G34" s="17"/>
      <c r="H34" s="16" t="s">
        <v>872</v>
      </c>
      <c r="I34" s="14" t="s">
        <v>882</v>
      </c>
      <c r="J34" s="14" t="s">
        <v>867</v>
      </c>
    </row>
    <row r="35" spans="2:12">
      <c r="B35" s="14" t="s">
        <v>857</v>
      </c>
      <c r="C35" s="27" t="s">
        <v>98</v>
      </c>
      <c r="D35" s="20" t="s">
        <v>342</v>
      </c>
      <c r="E35" s="13">
        <f>VLOOKUP(D35,TOTALS!C$1:D$393,2,FALSE)</f>
        <v>28.76</v>
      </c>
      <c r="F35" s="19"/>
      <c r="G35" s="14" t="s">
        <v>857</v>
      </c>
      <c r="H35" s="27" t="s">
        <v>100</v>
      </c>
      <c r="I35" s="13" t="s">
        <v>392</v>
      </c>
      <c r="J35" s="13">
        <f>VLOOKUP(I35,TOTALS!C$1:D$393,2,FALSE)</f>
        <v>29.979999999999997</v>
      </c>
      <c r="L35"/>
    </row>
    <row r="36" spans="2:12">
      <c r="B36" s="14" t="s">
        <v>858</v>
      </c>
      <c r="C36" s="27" t="s">
        <v>96</v>
      </c>
      <c r="D36" s="21" t="s">
        <v>294</v>
      </c>
      <c r="E36" s="13">
        <f>VLOOKUP(D36,TOTALS!C$1:D$393,2,FALSE)</f>
        <v>9.5</v>
      </c>
      <c r="F36" s="19"/>
      <c r="G36" s="14" t="s">
        <v>858</v>
      </c>
      <c r="H36" s="27" t="s">
        <v>97</v>
      </c>
      <c r="I36" s="13" t="s">
        <v>319</v>
      </c>
      <c r="J36" s="13">
        <f>VLOOKUP(I36,TOTALS!C$1:D$393,2,FALSE)</f>
        <v>56.6</v>
      </c>
      <c r="L36"/>
    </row>
    <row r="37" spans="2:12">
      <c r="B37" s="14" t="s">
        <v>858</v>
      </c>
      <c r="C37" s="27" t="s">
        <v>104</v>
      </c>
      <c r="D37" s="13" t="s">
        <v>493</v>
      </c>
      <c r="E37" s="13">
        <f>VLOOKUP(D37,TOTALS!C$1:D$393,2,FALSE)</f>
        <v>10.200000000000001</v>
      </c>
      <c r="F37" s="19" t="s">
        <v>868</v>
      </c>
      <c r="G37" s="14" t="s">
        <v>858</v>
      </c>
      <c r="H37" s="27" t="s">
        <v>115</v>
      </c>
      <c r="I37" s="13" t="s">
        <v>768</v>
      </c>
      <c r="J37" s="13">
        <f>VLOOKUP(I37,TOTALS!C$1:D$393,2,FALSE)</f>
        <v>11.8</v>
      </c>
      <c r="L37"/>
    </row>
    <row r="38" spans="2:12">
      <c r="B38" s="14" t="s">
        <v>859</v>
      </c>
      <c r="C38" s="27" t="s">
        <v>95</v>
      </c>
      <c r="D38" s="13" t="s">
        <v>273</v>
      </c>
      <c r="E38" s="13">
        <f>VLOOKUP(D38,TOTALS!C$1:D$393,2,FALSE)</f>
        <v>9.1</v>
      </c>
      <c r="F38" s="19" t="s">
        <v>869</v>
      </c>
      <c r="G38" s="14" t="s">
        <v>859</v>
      </c>
      <c r="H38" s="27" t="s">
        <v>103</v>
      </c>
      <c r="I38" s="13" t="s">
        <v>472</v>
      </c>
      <c r="J38" s="13">
        <f>VLOOKUP(I38,TOTALS!C$1:D$393,2,FALSE)</f>
        <v>4.8000000000000007</v>
      </c>
      <c r="L38"/>
    </row>
    <row r="39" spans="2:12">
      <c r="B39" s="14" t="s">
        <v>859</v>
      </c>
      <c r="C39" s="27" t="s">
        <v>90</v>
      </c>
      <c r="D39" s="40" t="s">
        <v>148</v>
      </c>
      <c r="E39" s="13">
        <f>VLOOKUP(D39,TOTALS!C$1:D$393,2,FALSE)</f>
        <v>0</v>
      </c>
      <c r="F39" s="18"/>
      <c r="G39" s="14" t="s">
        <v>859</v>
      </c>
      <c r="H39" s="27" t="s">
        <v>98</v>
      </c>
      <c r="I39" s="13" t="s">
        <v>349</v>
      </c>
      <c r="J39" s="13">
        <f>VLOOKUP(I39,TOTALS!C$1:D$393,2,FALSE)</f>
        <v>2.2999999999999998</v>
      </c>
      <c r="L39"/>
    </row>
    <row r="40" spans="2:12">
      <c r="B40" s="14" t="s">
        <v>860</v>
      </c>
      <c r="C40" s="27" t="s">
        <v>94</v>
      </c>
      <c r="D40" s="13" t="s">
        <v>248</v>
      </c>
      <c r="E40" s="26">
        <f>VLOOKUP(D40,TOTALS!C$1:D$393,2,FALSE)</f>
        <v>19</v>
      </c>
      <c r="F40" s="18"/>
      <c r="G40" s="14" t="s">
        <v>860</v>
      </c>
      <c r="H40" s="27" t="s">
        <v>99</v>
      </c>
      <c r="I40" s="13" t="s">
        <v>374</v>
      </c>
      <c r="J40" s="13">
        <f>VLOOKUP(I40,TOTALS!C$1:D$393,2,FALSE)</f>
        <v>0</v>
      </c>
      <c r="L40"/>
    </row>
    <row r="41" spans="2:12">
      <c r="B41" s="14" t="s">
        <v>61</v>
      </c>
      <c r="C41" s="27" t="s">
        <v>93</v>
      </c>
      <c r="D41" s="13" t="s">
        <v>240</v>
      </c>
      <c r="E41" s="13">
        <f>VLOOKUP(D41,TOTALS!C$1:D$393,2,FALSE)</f>
        <v>5</v>
      </c>
      <c r="F41" s="18"/>
      <c r="G41" s="14" t="s">
        <v>61</v>
      </c>
      <c r="H41" s="27" t="s">
        <v>103</v>
      </c>
      <c r="I41" s="13" t="s">
        <v>489</v>
      </c>
      <c r="J41" s="13">
        <f>VLOOKUP(I41,TOTALS!C$1:D$393,2,FALSE)</f>
        <v>0</v>
      </c>
      <c r="L41"/>
    </row>
    <row r="42" spans="2:12">
      <c r="B42" s="14" t="s">
        <v>111</v>
      </c>
      <c r="C42" s="27" t="s">
        <v>95</v>
      </c>
      <c r="D42" s="13" t="s">
        <v>808</v>
      </c>
      <c r="E42" s="13">
        <f>VLOOKUP(D42,TOTALS!C$1:D$393,2,FALSE)</f>
        <v>6</v>
      </c>
      <c r="F42" s="18"/>
      <c r="G42" s="14" t="s">
        <v>111</v>
      </c>
      <c r="H42" s="27" t="s">
        <v>100</v>
      </c>
      <c r="I42" s="13" t="s">
        <v>813</v>
      </c>
      <c r="J42" s="13">
        <f>VLOOKUP(I42,TOTALS!C$1:D$393,2,FALSE)</f>
        <v>2</v>
      </c>
      <c r="L42"/>
    </row>
    <row r="43" spans="2:12" s="2" customFormat="1">
      <c r="B43" s="22" t="s">
        <v>858</v>
      </c>
      <c r="C43" s="28" t="s">
        <v>97</v>
      </c>
      <c r="D43" s="23" t="s">
        <v>321</v>
      </c>
      <c r="E43" s="23">
        <f>VLOOKUP(D43,TOTALS!C$1:D$393,2,FALSE)</f>
        <v>0</v>
      </c>
      <c r="F43" s="18"/>
      <c r="G43" s="22" t="s">
        <v>888</v>
      </c>
      <c r="H43" s="50" t="s">
        <v>111</v>
      </c>
      <c r="I43" s="23" t="s">
        <v>676</v>
      </c>
      <c r="J43" s="23">
        <f>VLOOKUP(I43,TOTALS!C$1:D$393,2,FALSE)</f>
        <v>0</v>
      </c>
    </row>
    <row r="44" spans="2:12" s="2" customFormat="1">
      <c r="B44" s="22" t="s">
        <v>858</v>
      </c>
      <c r="C44" s="28" t="s">
        <v>96</v>
      </c>
      <c r="D44" s="23" t="s">
        <v>295</v>
      </c>
      <c r="E44" s="23">
        <f>VLOOKUP(D44,TOTALS!C$1:D$393,2,FALSE)</f>
        <v>1.3</v>
      </c>
      <c r="F44" s="18"/>
      <c r="G44" s="22" t="s">
        <v>857</v>
      </c>
      <c r="H44" s="50" t="s">
        <v>114</v>
      </c>
      <c r="I44" s="23" t="s">
        <v>741</v>
      </c>
      <c r="J44" s="23">
        <f>VLOOKUP(I44,TOTALS!C$1:D$393,2,FALSE)</f>
        <v>0</v>
      </c>
    </row>
    <row r="45" spans="2:12" s="2" customFormat="1">
      <c r="B45" s="22" t="s">
        <v>859</v>
      </c>
      <c r="C45" s="28" t="s">
        <v>91</v>
      </c>
      <c r="D45" s="23" t="s">
        <v>174</v>
      </c>
      <c r="E45" s="23">
        <f>VLOOKUP(D45,TOTALS!C$1:D$393,2,FALSE)</f>
        <v>0</v>
      </c>
      <c r="F45" s="18"/>
      <c r="G45" s="22" t="s">
        <v>858</v>
      </c>
      <c r="H45" s="28" t="s">
        <v>108</v>
      </c>
      <c r="I45" s="36" t="s">
        <v>593</v>
      </c>
      <c r="J45" s="23">
        <f>VLOOKUP(I45,TOTALS!C$1:D$393,2,FALSE)</f>
        <v>18.900000000000002</v>
      </c>
    </row>
    <row r="46" spans="2:12" s="2" customFormat="1">
      <c r="B46" s="22" t="s">
        <v>857</v>
      </c>
      <c r="C46" s="28" t="s">
        <v>93</v>
      </c>
      <c r="D46" s="23" t="s">
        <v>217</v>
      </c>
      <c r="E46" s="23">
        <f>VLOOKUP(D46,TOTALS!C$1:D$393,2,FALSE)</f>
        <v>2.7199999999999998</v>
      </c>
      <c r="F46" s="18"/>
      <c r="G46" s="22" t="s">
        <v>859</v>
      </c>
      <c r="H46" s="28" t="s">
        <v>108</v>
      </c>
      <c r="I46" s="23" t="s">
        <v>597</v>
      </c>
      <c r="J46" s="23">
        <f>VLOOKUP(I46,TOTALS!C$1:D$393,2,FALSE)</f>
        <v>17.399999999999999</v>
      </c>
    </row>
    <row r="47" spans="2:12" s="2" customFormat="1">
      <c r="B47" s="22" t="s">
        <v>61</v>
      </c>
      <c r="C47" s="50" t="s">
        <v>113</v>
      </c>
      <c r="D47" s="23" t="s">
        <v>739</v>
      </c>
      <c r="E47" s="23">
        <f>VLOOKUP(D47,TOTALS!C$1:D$393,2,FALSE)</f>
        <v>0</v>
      </c>
      <c r="F47" s="18"/>
      <c r="G47" s="22" t="s">
        <v>858</v>
      </c>
      <c r="H47" s="28" t="s">
        <v>102</v>
      </c>
      <c r="I47" s="23" t="s">
        <v>446</v>
      </c>
      <c r="J47" s="23">
        <f>VLOOKUP(I47,TOTALS!C$1:D$393,2,FALSE)</f>
        <v>13.4</v>
      </c>
    </row>
    <row r="48" spans="2:12" s="2" customFormat="1">
      <c r="B48" s="17"/>
      <c r="C48" s="17"/>
      <c r="D48" s="16" t="s">
        <v>792</v>
      </c>
      <c r="E48" s="54">
        <f>SUM(E35:E42)</f>
        <v>87.56</v>
      </c>
      <c r="F48" s="18"/>
      <c r="G48" s="18"/>
      <c r="H48" s="18"/>
      <c r="I48" s="16" t="s">
        <v>792</v>
      </c>
      <c r="J48" s="55">
        <f>SUM(J35:J42)</f>
        <v>107.47999999999999</v>
      </c>
    </row>
    <row r="49" spans="2:13">
      <c r="L49"/>
    </row>
    <row r="50" spans="2:13" s="15" customFormat="1">
      <c r="B50" s="17"/>
      <c r="C50" s="16" t="s">
        <v>872</v>
      </c>
      <c r="D50" s="14" t="s">
        <v>697</v>
      </c>
      <c r="E50" s="14" t="s">
        <v>867</v>
      </c>
      <c r="F50" s="17"/>
      <c r="G50" s="17"/>
      <c r="H50" s="16" t="s">
        <v>872</v>
      </c>
      <c r="I50" s="14" t="s">
        <v>885</v>
      </c>
      <c r="J50" s="14" t="s">
        <v>867</v>
      </c>
    </row>
    <row r="51" spans="2:13">
      <c r="B51" s="14" t="s">
        <v>857</v>
      </c>
      <c r="C51" s="27" t="s">
        <v>103</v>
      </c>
      <c r="D51" s="26" t="s">
        <v>466</v>
      </c>
      <c r="E51" s="13">
        <f>VLOOKUP(D51,TOTALS!C$1:D$393,2,FALSE)</f>
        <v>2.76</v>
      </c>
      <c r="F51" s="19"/>
      <c r="G51" s="14" t="s">
        <v>857</v>
      </c>
      <c r="H51" s="27" t="s">
        <v>108</v>
      </c>
      <c r="I51" s="13" t="s">
        <v>591</v>
      </c>
      <c r="J51" s="13">
        <f>VLOOKUP(I51,TOTALS!C$1:D$393,2,FALSE)</f>
        <v>20.22</v>
      </c>
      <c r="L51"/>
    </row>
    <row r="52" spans="2:13">
      <c r="B52" s="14" t="s">
        <v>858</v>
      </c>
      <c r="C52" s="27" t="s">
        <v>92</v>
      </c>
      <c r="D52" s="13" t="s">
        <v>194</v>
      </c>
      <c r="E52" s="13">
        <f>VLOOKUP(D52,TOTALS!C$1:D$393,2,FALSE)</f>
        <v>58.300000000000004</v>
      </c>
      <c r="F52" s="19"/>
      <c r="G52" s="14" t="s">
        <v>858</v>
      </c>
      <c r="H52" s="27" t="s">
        <v>110</v>
      </c>
      <c r="I52" s="13" t="s">
        <v>643</v>
      </c>
      <c r="J52" s="13">
        <f>VLOOKUP(I52,TOTALS!C$1:D$393,2,FALSE)</f>
        <v>16.8</v>
      </c>
      <c r="L52"/>
    </row>
    <row r="53" spans="2:13">
      <c r="B53" s="14" t="s">
        <v>858</v>
      </c>
      <c r="C53" s="27" t="s">
        <v>115</v>
      </c>
      <c r="D53" s="26" t="s">
        <v>770</v>
      </c>
      <c r="E53" s="13">
        <f>VLOOKUP(D53,TOTALS!C$1:D$393,2,FALSE)</f>
        <v>10.600000000000001</v>
      </c>
      <c r="F53" s="19" t="s">
        <v>868</v>
      </c>
      <c r="G53" s="14" t="s">
        <v>858</v>
      </c>
      <c r="H53" s="27" t="s">
        <v>99</v>
      </c>
      <c r="I53" s="13" t="s">
        <v>369</v>
      </c>
      <c r="J53" s="13">
        <f>VLOOKUP(I53,TOTALS!C$1:D$393,2,FALSE)</f>
        <v>3.1</v>
      </c>
      <c r="L53"/>
    </row>
    <row r="54" spans="2:13">
      <c r="B54" s="14" t="s">
        <v>859</v>
      </c>
      <c r="C54" s="27" t="s">
        <v>91</v>
      </c>
      <c r="D54" s="13" t="s">
        <v>173</v>
      </c>
      <c r="E54" s="26">
        <f>VLOOKUP(D54,TOTALS!C$1:D$393,2,FALSE)</f>
        <v>1.7000000000000002</v>
      </c>
      <c r="F54" s="19" t="s">
        <v>869</v>
      </c>
      <c r="G54" s="14" t="s">
        <v>859</v>
      </c>
      <c r="H54" s="27" t="s">
        <v>94</v>
      </c>
      <c r="I54" s="26" t="s">
        <v>249</v>
      </c>
      <c r="J54" s="13">
        <f>VLOOKUP(I54,TOTALS!C$1:D$393,2,FALSE)</f>
        <v>17.3</v>
      </c>
      <c r="L54"/>
    </row>
    <row r="55" spans="2:13">
      <c r="B55" s="14" t="s">
        <v>859</v>
      </c>
      <c r="C55" s="27" t="s">
        <v>101</v>
      </c>
      <c r="D55" s="13" t="s">
        <v>424</v>
      </c>
      <c r="E55" s="13">
        <f>VLOOKUP(D55,TOTALS!C$1:D$393,2,FALSE)</f>
        <v>12.2</v>
      </c>
      <c r="F55" s="18"/>
      <c r="G55" s="14" t="s">
        <v>859</v>
      </c>
      <c r="H55" s="27" t="s">
        <v>89</v>
      </c>
      <c r="I55" s="13" t="s">
        <v>123</v>
      </c>
      <c r="J55" s="13">
        <f>VLOOKUP(I55,TOTALS!C$1:D$393,2,FALSE)</f>
        <v>28.700000000000003</v>
      </c>
      <c r="L55"/>
    </row>
    <row r="56" spans="2:13">
      <c r="B56" s="14" t="s">
        <v>860</v>
      </c>
      <c r="C56" s="27" t="s">
        <v>106</v>
      </c>
      <c r="D56" s="52" t="s">
        <v>547</v>
      </c>
      <c r="E56" s="13">
        <f>VLOOKUP(D56,TOTALS!C$1:D$393,2,FALSE)</f>
        <v>10.600000000000001</v>
      </c>
      <c r="F56" s="18"/>
      <c r="G56" s="14" t="s">
        <v>860</v>
      </c>
      <c r="H56" s="27" t="s">
        <v>92</v>
      </c>
      <c r="I56" s="13" t="s">
        <v>198</v>
      </c>
      <c r="J56" s="13">
        <f>VLOOKUP(I56,TOTALS!C$1:D$393,2,FALSE)</f>
        <v>0</v>
      </c>
      <c r="L56"/>
      <c r="M56" s="41"/>
    </row>
    <row r="57" spans="2:13">
      <c r="B57" s="14" t="s">
        <v>61</v>
      </c>
      <c r="C57" s="27" t="s">
        <v>104</v>
      </c>
      <c r="D57" s="13" t="s">
        <v>514</v>
      </c>
      <c r="E57" s="13">
        <f>VLOOKUP(D57,TOTALS!C$1:D$393,2,FALSE)</f>
        <v>2</v>
      </c>
      <c r="F57" s="18"/>
      <c r="G57" s="14" t="s">
        <v>61</v>
      </c>
      <c r="H57" s="27" t="s">
        <v>97</v>
      </c>
      <c r="I57" s="13" t="s">
        <v>340</v>
      </c>
      <c r="J57" s="13">
        <f>VLOOKUP(I57,TOTALS!C$1:D$393,2,FALSE)</f>
        <v>5</v>
      </c>
      <c r="L57"/>
    </row>
    <row r="58" spans="2:13">
      <c r="B58" s="14" t="s">
        <v>111</v>
      </c>
      <c r="C58" s="51" t="s">
        <v>111</v>
      </c>
      <c r="D58" s="13" t="s">
        <v>804</v>
      </c>
      <c r="E58" s="13">
        <f>VLOOKUP(D58,TOTALS!C$1:D$393,2,FALSE)</f>
        <v>1</v>
      </c>
      <c r="F58" s="18"/>
      <c r="G58" s="14" t="s">
        <v>111</v>
      </c>
      <c r="H58" s="27" t="s">
        <v>88</v>
      </c>
      <c r="I58" s="13" t="s">
        <v>800</v>
      </c>
      <c r="J58" s="13">
        <f>VLOOKUP(I58,TOTALS!C$1:D$393,2,FALSE)</f>
        <v>8</v>
      </c>
      <c r="L58"/>
    </row>
    <row r="59" spans="2:13" s="2" customFormat="1">
      <c r="B59" s="22" t="s">
        <v>859</v>
      </c>
      <c r="C59" s="50" t="s">
        <v>111</v>
      </c>
      <c r="D59" s="23" t="s">
        <v>824</v>
      </c>
      <c r="E59" s="23">
        <v>0</v>
      </c>
      <c r="F59" s="18"/>
      <c r="G59" s="22" t="s">
        <v>857</v>
      </c>
      <c r="H59" s="50" t="s">
        <v>111</v>
      </c>
      <c r="I59" s="23" t="s">
        <v>666</v>
      </c>
      <c r="J59" s="23">
        <f>VLOOKUP(I59,TOTALS!C$1:D$393,2,FALSE)</f>
        <v>0</v>
      </c>
    </row>
    <row r="60" spans="2:13" s="2" customFormat="1">
      <c r="B60" s="22" t="s">
        <v>857</v>
      </c>
      <c r="C60" s="28" t="s">
        <v>103</v>
      </c>
      <c r="D60" s="23" t="s">
        <v>616</v>
      </c>
      <c r="E60" s="23">
        <f>VLOOKUP(D60,TOTALS!C$1:D$393,2,FALSE)</f>
        <v>24.04</v>
      </c>
      <c r="F60" s="18"/>
      <c r="G60" s="22" t="s">
        <v>859</v>
      </c>
      <c r="H60" s="28" t="s">
        <v>101</v>
      </c>
      <c r="I60" s="23" t="s">
        <v>423</v>
      </c>
      <c r="J60" s="23">
        <f>VLOOKUP(I60,TOTALS!C$1:D$393,2,FALSE)</f>
        <v>4.6000000000000005</v>
      </c>
    </row>
    <row r="61" spans="2:13" s="2" customFormat="1">
      <c r="B61" s="22" t="s">
        <v>858</v>
      </c>
      <c r="C61" s="28" t="s">
        <v>112</v>
      </c>
      <c r="D61" s="23" t="s">
        <v>694</v>
      </c>
      <c r="E61" s="23">
        <f>VLOOKUP(D61,TOTALS!C$1:D$393,2,FALSE)</f>
        <v>0</v>
      </c>
      <c r="F61" s="18"/>
      <c r="G61" s="22" t="s">
        <v>858</v>
      </c>
      <c r="H61" s="28" t="s">
        <v>90</v>
      </c>
      <c r="I61" s="23" t="s">
        <v>144</v>
      </c>
      <c r="J61" s="23">
        <f>VLOOKUP(I61,TOTALS!C$1:D$393,2,FALSE)</f>
        <v>13.100000000000001</v>
      </c>
    </row>
    <row r="62" spans="2:13" s="2" customFormat="1">
      <c r="B62" s="22" t="s">
        <v>858</v>
      </c>
      <c r="C62" s="28" t="s">
        <v>109</v>
      </c>
      <c r="D62" s="40" t="s">
        <v>618</v>
      </c>
      <c r="E62" s="23">
        <f>VLOOKUP(D62,TOTALS!C$1:D$393,2,FALSE)</f>
        <v>14.7</v>
      </c>
      <c r="F62" s="18"/>
      <c r="G62" s="22" t="s">
        <v>858</v>
      </c>
      <c r="H62" s="50" t="s">
        <v>114</v>
      </c>
      <c r="I62" s="23" t="s">
        <v>744</v>
      </c>
      <c r="J62" s="23">
        <f>VLOOKUP(I62,TOTALS!C$1:D$393,2,FALSE)</f>
        <v>0</v>
      </c>
    </row>
    <row r="63" spans="2:13" s="2" customFormat="1">
      <c r="B63" s="22" t="s">
        <v>858</v>
      </c>
      <c r="C63" s="28" t="s">
        <v>92</v>
      </c>
      <c r="D63" s="23" t="s">
        <v>195</v>
      </c>
      <c r="E63" s="23">
        <f>VLOOKUP(D63,TOTALS!C$1:D$393,2,FALSE)</f>
        <v>15.3</v>
      </c>
      <c r="F63" s="18"/>
      <c r="G63" s="22" t="s">
        <v>859</v>
      </c>
      <c r="H63" s="28" t="s">
        <v>102</v>
      </c>
      <c r="I63" s="23" t="s">
        <v>448</v>
      </c>
      <c r="J63" s="23">
        <f>VLOOKUP(I63,TOTALS!C$1:D$393,2,FALSE)</f>
        <v>27.1</v>
      </c>
    </row>
    <row r="64" spans="2:13">
      <c r="B64" s="17"/>
      <c r="C64" s="17"/>
      <c r="D64" s="16" t="s">
        <v>792</v>
      </c>
      <c r="E64" s="55">
        <f>SUM(E51:E58)</f>
        <v>99.16</v>
      </c>
      <c r="F64" s="18"/>
      <c r="G64" s="18"/>
      <c r="H64" s="18"/>
      <c r="I64" s="16" t="s">
        <v>792</v>
      </c>
      <c r="J64" s="54">
        <f>SUM(J51:J58)</f>
        <v>99.12</v>
      </c>
    </row>
    <row r="66" spans="4:4">
      <c r="D66" s="24" t="s">
        <v>870</v>
      </c>
    </row>
    <row r="67" spans="4:4">
      <c r="D67" s="25" t="s">
        <v>871</v>
      </c>
    </row>
    <row r="68" spans="4:4">
      <c r="D68" s="49" t="s">
        <v>887</v>
      </c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topLeftCell="A22" workbookViewId="0">
      <selection activeCell="I38" sqref="I38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88</v>
      </c>
      <c r="B2" s="2" t="s">
        <v>40</v>
      </c>
      <c r="C2" s="9" t="s">
        <v>65</v>
      </c>
      <c r="D2">
        <f>VLOOKUP(C2,IP!D$2:E$701,2,FALSE)</f>
        <v>68.899999999999991</v>
      </c>
    </row>
    <row r="3" spans="1:4">
      <c r="A3" s="2" t="s">
        <v>92</v>
      </c>
      <c r="B3" s="2" t="s">
        <v>40</v>
      </c>
      <c r="C3" s="10" t="s">
        <v>194</v>
      </c>
      <c r="D3" s="2">
        <f>VLOOKUP(C3,IP!D$2:E$701,2,FALSE)</f>
        <v>58.300000000000004</v>
      </c>
    </row>
    <row r="4" spans="1:4">
      <c r="A4" s="2" t="s">
        <v>97</v>
      </c>
      <c r="B4" s="2" t="s">
        <v>40</v>
      </c>
      <c r="C4" s="4" t="s">
        <v>319</v>
      </c>
      <c r="D4" s="2">
        <f>VLOOKUP(C4,IP!D$2:E$701,2,FALSE)</f>
        <v>56.6</v>
      </c>
    </row>
    <row r="5" spans="1:4">
      <c r="A5" s="2" t="s">
        <v>91</v>
      </c>
      <c r="B5" s="2" t="s">
        <v>40</v>
      </c>
      <c r="C5" s="43" t="s">
        <v>169</v>
      </c>
      <c r="D5" s="2">
        <f>VLOOKUP(C5,IP!D$2:E$701,2,FALSE)</f>
        <v>45.800000000000004</v>
      </c>
    </row>
    <row r="6" spans="1:4">
      <c r="A6" s="2" t="s">
        <v>109</v>
      </c>
      <c r="B6" s="2" t="s">
        <v>41</v>
      </c>
      <c r="C6" s="9" t="s">
        <v>619</v>
      </c>
      <c r="D6" s="2">
        <f>VLOOKUP(C6,IP!D$2:E$701,2,FALSE)</f>
        <v>34.200000000000003</v>
      </c>
    </row>
    <row r="7" spans="1:4">
      <c r="A7" s="2" t="s">
        <v>105</v>
      </c>
      <c r="B7" s="2" t="s">
        <v>40</v>
      </c>
      <c r="C7" s="6" t="s">
        <v>518</v>
      </c>
      <c r="D7" s="2">
        <f>VLOOKUP(C7,IP!D$2:E$701,2,FALSE)</f>
        <v>32.5</v>
      </c>
    </row>
    <row r="8" spans="1:4">
      <c r="A8" s="2" t="s">
        <v>100</v>
      </c>
      <c r="B8" s="2" t="s">
        <v>38</v>
      </c>
      <c r="C8" s="7" t="s">
        <v>392</v>
      </c>
      <c r="D8" s="2">
        <f>VLOOKUP(C8,IP!D$2:E$701,2,FALSE)</f>
        <v>29.979999999999997</v>
      </c>
    </row>
    <row r="9" spans="1:4">
      <c r="A9" s="2" t="s">
        <v>98</v>
      </c>
      <c r="B9" s="2" t="s">
        <v>38</v>
      </c>
      <c r="C9" s="8" t="s">
        <v>342</v>
      </c>
      <c r="D9" s="2">
        <f>VLOOKUP(C9,IP!D$2:E$701,2,FALSE)</f>
        <v>28.76</v>
      </c>
    </row>
    <row r="10" spans="1:4">
      <c r="A10" s="2" t="s">
        <v>89</v>
      </c>
      <c r="B10" s="2" t="s">
        <v>44</v>
      </c>
      <c r="C10" s="12" t="s">
        <v>123</v>
      </c>
      <c r="D10" s="2">
        <f>VLOOKUP(C10,IP!D$2:E$701,2,FALSE)</f>
        <v>28.700000000000003</v>
      </c>
    </row>
    <row r="11" spans="1:4">
      <c r="A11" s="2" t="s">
        <v>106</v>
      </c>
      <c r="B11" s="2" t="s">
        <v>40</v>
      </c>
      <c r="C11" s="4" t="s">
        <v>543</v>
      </c>
      <c r="D11" s="2">
        <f>VLOOKUP(C11,IP!D$2:E$701,2,FALSE)</f>
        <v>28.2</v>
      </c>
    </row>
    <row r="12" spans="1:4">
      <c r="A12" s="2" t="s">
        <v>100</v>
      </c>
      <c r="B12" s="2" t="s">
        <v>45</v>
      </c>
      <c r="C12" s="44" t="s">
        <v>399</v>
      </c>
      <c r="D12" s="2">
        <f>VLOOKUP(C12,IP!D$2:E$701,2,FALSE)</f>
        <v>27.1</v>
      </c>
    </row>
    <row r="13" spans="1:4">
      <c r="A13" s="2" t="s">
        <v>104</v>
      </c>
      <c r="B13" s="2" t="s">
        <v>44</v>
      </c>
      <c r="C13" s="9" t="s">
        <v>497</v>
      </c>
      <c r="D13" s="2">
        <f>VLOOKUP(C13,IP!D$2:E$701,2,FALSE)</f>
        <v>27.1</v>
      </c>
    </row>
    <row r="14" spans="1:4">
      <c r="A14" s="2" t="s">
        <v>102</v>
      </c>
      <c r="B14" s="2" t="s">
        <v>44</v>
      </c>
      <c r="C14" s="4" t="s">
        <v>448</v>
      </c>
      <c r="D14" s="2">
        <f>VLOOKUP(C14,IP!D$2:E$701,2,FALSE)</f>
        <v>27.1</v>
      </c>
    </row>
    <row r="15" spans="1:4">
      <c r="A15" s="2" t="s">
        <v>93</v>
      </c>
      <c r="B15" s="2" t="s">
        <v>40</v>
      </c>
      <c r="C15" s="3" t="s">
        <v>219</v>
      </c>
      <c r="D15" s="2">
        <f>VLOOKUP(C15,IP!D$2:E$701,2,FALSE)</f>
        <v>26.200000000000003</v>
      </c>
    </row>
    <row r="16" spans="1:4">
      <c r="A16" s="2" t="s">
        <v>104</v>
      </c>
      <c r="B16" s="2" t="s">
        <v>38</v>
      </c>
      <c r="C16" s="9" t="s">
        <v>491</v>
      </c>
      <c r="D16" s="2">
        <f>VLOOKUP(C16,IP!D$2:E$701,2,FALSE)</f>
        <v>25.14</v>
      </c>
    </row>
    <row r="17" spans="1:4">
      <c r="A17" s="2" t="s">
        <v>98</v>
      </c>
      <c r="B17" s="2" t="s">
        <v>44</v>
      </c>
      <c r="C17" s="8" t="s">
        <v>348</v>
      </c>
      <c r="D17" s="2">
        <f>VLOOKUP(C17,IP!D$2:E$701,2,FALSE)</f>
        <v>24.700000000000003</v>
      </c>
    </row>
    <row r="18" spans="1:4">
      <c r="A18" s="2" t="s">
        <v>109</v>
      </c>
      <c r="B18" s="2" t="s">
        <v>38</v>
      </c>
      <c r="C18" s="9" t="s">
        <v>616</v>
      </c>
      <c r="D18" s="2">
        <f>VLOOKUP(C18,IP!D$2:E$701,2,FALSE)</f>
        <v>24.04</v>
      </c>
    </row>
    <row r="19" spans="1:4">
      <c r="A19" s="2" t="s">
        <v>89</v>
      </c>
      <c r="B19" s="2" t="s">
        <v>38</v>
      </c>
      <c r="C19" s="12" t="s">
        <v>117</v>
      </c>
      <c r="D19" s="2">
        <f>VLOOKUP(C19,IP!D$2:E$701,2,FALSE)</f>
        <v>23.900000000000002</v>
      </c>
    </row>
    <row r="20" spans="1:4">
      <c r="A20" s="2" t="s">
        <v>107</v>
      </c>
      <c r="B20" s="2" t="s">
        <v>44</v>
      </c>
      <c r="C20" s="5" t="s">
        <v>572</v>
      </c>
      <c r="D20" s="2">
        <f>VLOOKUP(C20,IP!D$2:E$701,2,FALSE)</f>
        <v>23</v>
      </c>
    </row>
    <row r="21" spans="1:4">
      <c r="A21" s="2" t="s">
        <v>97</v>
      </c>
      <c r="B21" s="2" t="s">
        <v>111</v>
      </c>
      <c r="C21" s="4" t="s">
        <v>810</v>
      </c>
      <c r="D21" s="2">
        <f>VLOOKUP(A21,'Pts Per'!A$6:I$33,9,FALSE)</f>
        <v>22</v>
      </c>
    </row>
    <row r="22" spans="1:4">
      <c r="A22" s="2" t="s">
        <v>107</v>
      </c>
      <c r="B22" s="2" t="s">
        <v>45</v>
      </c>
      <c r="C22" s="5" t="s">
        <v>573</v>
      </c>
      <c r="D22" s="2">
        <f>VLOOKUP(C22,IP!D$2:E$701,2,FALSE)</f>
        <v>21.5</v>
      </c>
    </row>
    <row r="23" spans="1:4">
      <c r="A23" s="2" t="s">
        <v>110</v>
      </c>
      <c r="B23" s="2" t="s">
        <v>111</v>
      </c>
      <c r="C23" s="4" t="s">
        <v>823</v>
      </c>
      <c r="D23" s="2">
        <f>VLOOKUP(A23,'Pts Per'!A$6:I$33,9,FALSE)</f>
        <v>21</v>
      </c>
    </row>
    <row r="24" spans="1:4">
      <c r="A24" s="2" t="s">
        <v>108</v>
      </c>
      <c r="B24" s="2" t="s">
        <v>38</v>
      </c>
      <c r="C24" s="11" t="s">
        <v>591</v>
      </c>
      <c r="D24" s="2">
        <f>VLOOKUP(C24,IP!D$2:E$701,2,FALSE)</f>
        <v>20.22</v>
      </c>
    </row>
    <row r="25" spans="1:4">
      <c r="A25" s="2" t="s">
        <v>89</v>
      </c>
      <c r="B25" s="2" t="s">
        <v>40</v>
      </c>
      <c r="C25" s="12" t="s">
        <v>119</v>
      </c>
      <c r="D25" s="2">
        <f>VLOOKUP(C25,IP!D$2:E$701,2,FALSE)</f>
        <v>19.5</v>
      </c>
    </row>
    <row r="26" spans="1:4">
      <c r="A26" s="2" t="s">
        <v>94</v>
      </c>
      <c r="B26" s="2" t="s">
        <v>44</v>
      </c>
      <c r="C26" s="7" t="s">
        <v>248</v>
      </c>
      <c r="D26" s="2">
        <f>VLOOKUP(C26,IP!D$2:E$701,2,FALSE)</f>
        <v>19</v>
      </c>
    </row>
    <row r="27" spans="1:4">
      <c r="A27" s="2" t="s">
        <v>90</v>
      </c>
      <c r="B27" s="2" t="s">
        <v>38</v>
      </c>
      <c r="C27" s="4" t="s">
        <v>142</v>
      </c>
      <c r="D27" s="2">
        <f>VLOOKUP(C27,IP!D$2:E$701,2,FALSE)</f>
        <v>18.98</v>
      </c>
    </row>
    <row r="28" spans="1:4">
      <c r="A28" s="2" t="s">
        <v>108</v>
      </c>
      <c r="B28" s="2" t="s">
        <v>40</v>
      </c>
      <c r="C28" s="39" t="s">
        <v>593</v>
      </c>
      <c r="D28" s="2">
        <f>VLOOKUP(C28,IP!D$2:E$701,2,FALSE)</f>
        <v>18.900000000000002</v>
      </c>
    </row>
    <row r="29" spans="1:4">
      <c r="A29" s="2" t="s">
        <v>99</v>
      </c>
      <c r="B29" s="2" t="s">
        <v>44</v>
      </c>
      <c r="C29" s="4" t="s">
        <v>373</v>
      </c>
      <c r="D29" s="2">
        <f>VLOOKUP(C29,IP!D$2:E$701,2,FALSE)</f>
        <v>18.899999999999999</v>
      </c>
    </row>
    <row r="30" spans="1:4">
      <c r="A30" s="2" t="s">
        <v>108</v>
      </c>
      <c r="B30" s="2" t="s">
        <v>44</v>
      </c>
      <c r="C30" s="11" t="s">
        <v>597</v>
      </c>
      <c r="D30">
        <f>VLOOKUP(C30,IP!D$2:E$701,2,FALSE)</f>
        <v>17.399999999999999</v>
      </c>
    </row>
    <row r="31" spans="1:4">
      <c r="A31" s="2" t="s">
        <v>94</v>
      </c>
      <c r="B31" s="2" t="s">
        <v>45</v>
      </c>
      <c r="C31" s="7" t="s">
        <v>249</v>
      </c>
      <c r="D31" s="2">
        <f>VLOOKUP(C31,IP!D$2:E$701,2,FALSE)</f>
        <v>17.3</v>
      </c>
    </row>
    <row r="32" spans="1:4">
      <c r="A32" s="2" t="s">
        <v>90</v>
      </c>
      <c r="B32" s="2" t="s">
        <v>48</v>
      </c>
      <c r="C32" s="4" t="s">
        <v>152</v>
      </c>
      <c r="D32" s="2">
        <f>VLOOKUP(C32,IP!D$2:E$701,2,FALSE)</f>
        <v>16.899999999999999</v>
      </c>
    </row>
    <row r="33" spans="1:5">
      <c r="A33" s="2" t="s">
        <v>110</v>
      </c>
      <c r="B33" s="2" t="s">
        <v>40</v>
      </c>
      <c r="C33" s="4" t="s">
        <v>643</v>
      </c>
      <c r="D33" s="2">
        <f>VLOOKUP(C33,IP!D$2:E$701,2,FALSE)</f>
        <v>16.8</v>
      </c>
    </row>
    <row r="34" spans="1:5">
      <c r="A34" s="2" t="s">
        <v>94</v>
      </c>
      <c r="B34" s="2" t="s">
        <v>38</v>
      </c>
      <c r="C34" s="7" t="s">
        <v>242</v>
      </c>
      <c r="D34" s="2">
        <f>VLOOKUP(C34,IP!D$2:E$701,2,FALSE)</f>
        <v>16.18</v>
      </c>
    </row>
    <row r="35" spans="1:5">
      <c r="A35" s="2" t="s">
        <v>92</v>
      </c>
      <c r="B35" s="2" t="s">
        <v>41</v>
      </c>
      <c r="C35" s="10" t="s">
        <v>195</v>
      </c>
      <c r="D35" s="2">
        <f>VLOOKUP(C35,IP!D$2:E$701,2,FALSE)</f>
        <v>15.3</v>
      </c>
    </row>
    <row r="36" spans="1:5">
      <c r="A36" s="2" t="s">
        <v>111</v>
      </c>
      <c r="B36" s="2" t="s">
        <v>111</v>
      </c>
      <c r="C36" s="4" t="s">
        <v>824</v>
      </c>
      <c r="D36" s="2">
        <f>VLOOKUP(A36,'Pts Per'!A$6:I$33,9,FALSE)</f>
        <v>15</v>
      </c>
      <c r="E36" s="41"/>
    </row>
    <row r="37" spans="1:5">
      <c r="A37" s="2" t="s">
        <v>114</v>
      </c>
      <c r="B37" s="2" t="s">
        <v>111</v>
      </c>
      <c r="C37" s="11" t="s">
        <v>827</v>
      </c>
      <c r="D37" s="2">
        <f>VLOOKUP(A37,'Pts Per'!A$6:I$33,9,FALSE)</f>
        <v>15</v>
      </c>
      <c r="E37" s="41"/>
    </row>
    <row r="38" spans="1:5">
      <c r="A38" s="2" t="s">
        <v>112</v>
      </c>
      <c r="B38" s="2" t="s">
        <v>111</v>
      </c>
      <c r="C38" s="4" t="s">
        <v>825</v>
      </c>
      <c r="D38" s="2">
        <f>VLOOKUP(A38,'Pts Per'!A$6:I$33,9,FALSE)</f>
        <v>15</v>
      </c>
      <c r="E38" s="41"/>
    </row>
    <row r="39" spans="1:5">
      <c r="A39" s="2" t="s">
        <v>113</v>
      </c>
      <c r="B39" s="2" t="s">
        <v>111</v>
      </c>
      <c r="C39" s="4" t="s">
        <v>826</v>
      </c>
      <c r="D39" s="2">
        <f>VLOOKUP(A39,'Pts Per'!A$6:I$33,9,FALSE)</f>
        <v>15</v>
      </c>
      <c r="E39" s="41"/>
    </row>
    <row r="40" spans="1:5">
      <c r="A40" s="2" t="s">
        <v>109</v>
      </c>
      <c r="B40" s="2" t="s">
        <v>45</v>
      </c>
      <c r="C40" s="9" t="s">
        <v>623</v>
      </c>
      <c r="D40" s="2">
        <f>VLOOKUP(C40,IP!D$2:E$701,2,FALSE)</f>
        <v>14.9</v>
      </c>
    </row>
    <row r="41" spans="1:5">
      <c r="A41" s="2" t="s">
        <v>109</v>
      </c>
      <c r="B41" s="2" t="s">
        <v>40</v>
      </c>
      <c r="C41" s="46" t="s">
        <v>618</v>
      </c>
      <c r="D41" s="2">
        <f>VLOOKUP(C41,IP!D$2:E$701,2,FALSE)</f>
        <v>14.7</v>
      </c>
    </row>
    <row r="42" spans="1:5">
      <c r="A42" s="2" t="s">
        <v>107</v>
      </c>
      <c r="B42" s="2" t="s">
        <v>38</v>
      </c>
      <c r="C42" s="5" t="s">
        <v>566</v>
      </c>
      <c r="D42" s="2">
        <f>VLOOKUP(C42,IP!D$2:E$701,2,FALSE)</f>
        <v>14.48</v>
      </c>
    </row>
    <row r="43" spans="1:5">
      <c r="A43" s="2" t="s">
        <v>96</v>
      </c>
      <c r="B43" s="2" t="s">
        <v>48</v>
      </c>
      <c r="C43" s="4" t="s">
        <v>302</v>
      </c>
      <c r="D43" s="2">
        <f>VLOOKUP(C43,IP!D$2:E$701,2,FALSE)</f>
        <v>14.100000000000001</v>
      </c>
    </row>
    <row r="44" spans="1:5">
      <c r="A44" s="2" t="s">
        <v>106</v>
      </c>
      <c r="B44" s="2" t="s">
        <v>38</v>
      </c>
      <c r="C44" s="4" t="s">
        <v>541</v>
      </c>
      <c r="D44" s="2">
        <f>VLOOKUP(C44,IP!D$2:E$701,2,FALSE)</f>
        <v>14.08</v>
      </c>
    </row>
    <row r="45" spans="1:5">
      <c r="A45" s="2" t="s">
        <v>101</v>
      </c>
      <c r="B45" s="2" t="s">
        <v>40</v>
      </c>
      <c r="C45" s="4" t="s">
        <v>419</v>
      </c>
      <c r="D45" s="2">
        <f>VLOOKUP(C45,IP!D$2:E$701,2,FALSE)</f>
        <v>13.7</v>
      </c>
    </row>
    <row r="46" spans="1:5">
      <c r="A46" s="2" t="s">
        <v>105</v>
      </c>
      <c r="B46" s="2" t="s">
        <v>42</v>
      </c>
      <c r="C46" s="6" t="s">
        <v>520</v>
      </c>
      <c r="D46" s="2">
        <f>VLOOKUP(C46,IP!D$2:E$701,2,FALSE)</f>
        <v>13.600000000000001</v>
      </c>
    </row>
    <row r="47" spans="1:5">
      <c r="A47" s="2" t="s">
        <v>102</v>
      </c>
      <c r="B47" s="2" t="s">
        <v>42</v>
      </c>
      <c r="C47" s="4" t="s">
        <v>446</v>
      </c>
      <c r="D47" s="2">
        <f>VLOOKUP(C47,IP!D$2:E$701,2,FALSE)</f>
        <v>13.4</v>
      </c>
    </row>
    <row r="48" spans="1:5">
      <c r="A48" s="2" t="s">
        <v>88</v>
      </c>
      <c r="B48" s="2" t="s">
        <v>44</v>
      </c>
      <c r="C48" s="9" t="s">
        <v>69</v>
      </c>
      <c r="D48" s="2">
        <f>VLOOKUP(C48,IP!D$2:E$701,2,FALSE)</f>
        <v>13.4</v>
      </c>
    </row>
    <row r="49" spans="1:4">
      <c r="A49" s="2" t="s">
        <v>95</v>
      </c>
      <c r="B49" s="2" t="s">
        <v>48</v>
      </c>
      <c r="C49" s="3" t="s">
        <v>277</v>
      </c>
      <c r="D49" s="2">
        <f>VLOOKUP(C49,IP!D$2:E$701,2,FALSE)</f>
        <v>13.2</v>
      </c>
    </row>
    <row r="50" spans="1:4">
      <c r="A50" s="2" t="s">
        <v>90</v>
      </c>
      <c r="B50" s="2" t="s">
        <v>40</v>
      </c>
      <c r="C50" s="4" t="s">
        <v>144</v>
      </c>
      <c r="D50" s="2">
        <f>VLOOKUP(C50,IP!D$2:E$701,2,FALSE)</f>
        <v>13.100000000000001</v>
      </c>
    </row>
    <row r="51" spans="1:4">
      <c r="A51" s="2" t="s">
        <v>103</v>
      </c>
      <c r="B51" s="2" t="s">
        <v>111</v>
      </c>
      <c r="C51" s="4" t="s">
        <v>816</v>
      </c>
      <c r="D51" s="2">
        <f>VLOOKUP(A51,'Pts Per'!A$6:I$33,9,FALSE)</f>
        <v>13</v>
      </c>
    </row>
    <row r="52" spans="1:4">
      <c r="A52" s="2" t="s">
        <v>106</v>
      </c>
      <c r="B52" s="2" t="s">
        <v>45</v>
      </c>
      <c r="C52" s="4" t="s">
        <v>548</v>
      </c>
      <c r="D52" s="2">
        <f>VLOOKUP(C52,IP!D$2:E$701,2,FALSE)</f>
        <v>12.600000000000001</v>
      </c>
    </row>
    <row r="53" spans="1:4">
      <c r="A53" s="2" t="s">
        <v>101</v>
      </c>
      <c r="B53" s="2" t="s">
        <v>45</v>
      </c>
      <c r="C53" s="4" t="s">
        <v>424</v>
      </c>
      <c r="D53" s="2">
        <f>VLOOKUP(C53,IP!D$2:E$701,2,FALSE)</f>
        <v>12.2</v>
      </c>
    </row>
    <row r="54" spans="1:4">
      <c r="A54" s="2" t="s">
        <v>101</v>
      </c>
      <c r="B54" s="2" t="s">
        <v>38</v>
      </c>
      <c r="C54" s="4" t="s">
        <v>417</v>
      </c>
      <c r="D54" s="2">
        <f>VLOOKUP(C54,IP!D$2:E$701,2,FALSE)</f>
        <v>11.9</v>
      </c>
    </row>
    <row r="55" spans="1:4">
      <c r="A55" s="2" t="s">
        <v>115</v>
      </c>
      <c r="B55" s="2" t="s">
        <v>40</v>
      </c>
      <c r="C55" s="4" t="s">
        <v>768</v>
      </c>
      <c r="D55" s="2">
        <f>VLOOKUP(C55,IP!D$2:E$701,2,FALSE)</f>
        <v>11.8</v>
      </c>
    </row>
    <row r="56" spans="1:4">
      <c r="A56" s="2" t="s">
        <v>91</v>
      </c>
      <c r="B56" s="2" t="s">
        <v>41</v>
      </c>
      <c r="C56" s="37" t="s">
        <v>170</v>
      </c>
      <c r="D56" s="2">
        <f>VLOOKUP(C56,IP!D$2:E$701,2,FALSE)</f>
        <v>11.5</v>
      </c>
    </row>
    <row r="57" spans="1:4">
      <c r="A57" s="2" t="s">
        <v>104</v>
      </c>
      <c r="B57" s="2" t="s">
        <v>41</v>
      </c>
      <c r="C57" s="9" t="s">
        <v>494</v>
      </c>
      <c r="D57" s="2">
        <f>VLOOKUP(C57,IP!D$2:E$701,2,FALSE)</f>
        <v>11.2</v>
      </c>
    </row>
    <row r="58" spans="1:4">
      <c r="A58" s="2" t="s">
        <v>106</v>
      </c>
      <c r="B58" s="2" t="s">
        <v>44</v>
      </c>
      <c r="C58" s="4" t="s">
        <v>547</v>
      </c>
      <c r="D58" s="2">
        <f>VLOOKUP(C58,IP!D$2:E$701,2,FALSE)</f>
        <v>10.600000000000001</v>
      </c>
    </row>
    <row r="59" spans="1:4">
      <c r="A59" s="2" t="s">
        <v>115</v>
      </c>
      <c r="B59" s="2" t="s">
        <v>42</v>
      </c>
      <c r="C59" s="4" t="s">
        <v>770</v>
      </c>
      <c r="D59" s="2">
        <f>VLOOKUP(C59,IP!D$2:E$701,2,FALSE)</f>
        <v>10.600000000000001</v>
      </c>
    </row>
    <row r="60" spans="1:4">
      <c r="A60" s="2" t="s">
        <v>95</v>
      </c>
      <c r="B60" s="2" t="s">
        <v>38</v>
      </c>
      <c r="C60" s="3" t="s">
        <v>267</v>
      </c>
      <c r="D60" s="2">
        <f>VLOOKUP(C60,IP!D$2:E$701,2,FALSE)</f>
        <v>10.34</v>
      </c>
    </row>
    <row r="61" spans="1:4">
      <c r="A61" s="2" t="s">
        <v>104</v>
      </c>
      <c r="B61" s="2" t="s">
        <v>40</v>
      </c>
      <c r="C61" s="9" t="s">
        <v>493</v>
      </c>
      <c r="D61" s="2">
        <f>VLOOKUP(C61,IP!D$2:E$701,2,FALSE)</f>
        <v>10.200000000000001</v>
      </c>
    </row>
    <row r="62" spans="1:4">
      <c r="A62" s="2" t="s">
        <v>101</v>
      </c>
      <c r="B62" s="2" t="s">
        <v>111</v>
      </c>
      <c r="C62" s="4" t="s">
        <v>814</v>
      </c>
      <c r="D62" s="2">
        <f>VLOOKUP(A62,'Pts Per'!A$6:I$33,9,FALSE)</f>
        <v>10</v>
      </c>
    </row>
    <row r="63" spans="1:4">
      <c r="A63" s="2" t="s">
        <v>88</v>
      </c>
      <c r="B63" s="2" t="s">
        <v>39</v>
      </c>
      <c r="C63" s="9" t="s">
        <v>64</v>
      </c>
      <c r="D63" s="2">
        <f>VLOOKUP(C63,IP!D$2:E$701,2,FALSE)</f>
        <v>9.9600000000000009</v>
      </c>
    </row>
    <row r="64" spans="1:4">
      <c r="A64" s="2" t="s">
        <v>96</v>
      </c>
      <c r="B64" s="2" t="s">
        <v>40</v>
      </c>
      <c r="C64" s="4" t="s">
        <v>294</v>
      </c>
      <c r="D64" s="2">
        <f>VLOOKUP(C64,IP!D$2:E$701,2,FALSE)</f>
        <v>9.5</v>
      </c>
    </row>
    <row r="65" spans="1:4">
      <c r="A65" s="2" t="s">
        <v>107</v>
      </c>
      <c r="B65" s="2" t="s">
        <v>40</v>
      </c>
      <c r="C65" s="38" t="s">
        <v>568</v>
      </c>
      <c r="D65" s="2">
        <f>VLOOKUP(C65,IP!D$2:E$701,2,FALSE)</f>
        <v>9.2000000000000011</v>
      </c>
    </row>
    <row r="66" spans="1:4">
      <c r="A66" s="2" t="s">
        <v>95</v>
      </c>
      <c r="B66" s="2" t="s">
        <v>44</v>
      </c>
      <c r="C66" s="3" t="s">
        <v>273</v>
      </c>
      <c r="D66" s="2">
        <f>VLOOKUP(C66,IP!D$2:E$701,2,FALSE)</f>
        <v>9.1</v>
      </c>
    </row>
    <row r="67" spans="1:4">
      <c r="A67" s="2" t="s">
        <v>89</v>
      </c>
      <c r="B67" s="2" t="s">
        <v>61</v>
      </c>
      <c r="C67" s="12" t="s">
        <v>140</v>
      </c>
      <c r="D67" s="2">
        <f>VLOOKUP(C67,IP!D$2:E$701,2,FALSE)</f>
        <v>9</v>
      </c>
    </row>
    <row r="68" spans="1:4">
      <c r="A68" s="2" t="s">
        <v>109</v>
      </c>
      <c r="B68" s="2" t="s">
        <v>61</v>
      </c>
      <c r="C68" s="9" t="s">
        <v>639</v>
      </c>
      <c r="D68" s="2">
        <f>VLOOKUP(C68,IP!D$2:E$701,2,FALSE)</f>
        <v>9</v>
      </c>
    </row>
    <row r="69" spans="1:4">
      <c r="A69" s="2" t="s">
        <v>101</v>
      </c>
      <c r="B69" s="2" t="s">
        <v>48</v>
      </c>
      <c r="C69" s="4" t="s">
        <v>427</v>
      </c>
      <c r="D69" s="2">
        <f>VLOOKUP(C69,IP!D$2:E$701,2,FALSE)</f>
        <v>9</v>
      </c>
    </row>
    <row r="70" spans="1:4">
      <c r="A70" s="2" t="s">
        <v>89</v>
      </c>
      <c r="B70" s="2" t="s">
        <v>41</v>
      </c>
      <c r="C70" s="12" t="s">
        <v>120</v>
      </c>
      <c r="D70" s="2">
        <f>VLOOKUP(C70,IP!D$2:E$701,2,FALSE)</f>
        <v>8.9</v>
      </c>
    </row>
    <row r="71" spans="1:4">
      <c r="A71" s="2" t="s">
        <v>102</v>
      </c>
      <c r="B71" s="2" t="s">
        <v>40</v>
      </c>
      <c r="C71" s="4" t="s">
        <v>444</v>
      </c>
      <c r="D71" s="2">
        <f>VLOOKUP(C71,IP!D$2:E$701,2,FALSE)</f>
        <v>8.8000000000000007</v>
      </c>
    </row>
    <row r="72" spans="1:4">
      <c r="A72" s="2" t="s">
        <v>107</v>
      </c>
      <c r="B72" s="2" t="s">
        <v>41</v>
      </c>
      <c r="C72" s="5" t="s">
        <v>569</v>
      </c>
      <c r="D72" s="2">
        <f>VLOOKUP(C72,IP!D$2:E$701,2,FALSE)</f>
        <v>8.6999999999999993</v>
      </c>
    </row>
    <row r="73" spans="1:4">
      <c r="A73" s="2" t="s">
        <v>98</v>
      </c>
      <c r="B73" s="2" t="s">
        <v>47</v>
      </c>
      <c r="C73" s="8" t="s">
        <v>351</v>
      </c>
      <c r="D73" s="2">
        <f>VLOOKUP(C73,IP!D$2:E$701,2,FALSE)</f>
        <v>8.5</v>
      </c>
    </row>
    <row r="74" spans="1:4">
      <c r="A74" s="2" t="s">
        <v>93</v>
      </c>
      <c r="B74" s="2" t="s">
        <v>48</v>
      </c>
      <c r="C74" s="3" t="s">
        <v>227</v>
      </c>
      <c r="D74" s="2">
        <f>VLOOKUP(C74,IP!D$2:E$701,2,FALSE)</f>
        <v>8.5</v>
      </c>
    </row>
    <row r="75" spans="1:4">
      <c r="A75" s="2" t="s">
        <v>90</v>
      </c>
      <c r="B75" s="2" t="s">
        <v>45</v>
      </c>
      <c r="C75" s="4" t="s">
        <v>149</v>
      </c>
      <c r="D75" s="2">
        <f>VLOOKUP(C75,IP!D$2:E$701,2,FALSE)</f>
        <v>8.1</v>
      </c>
    </row>
    <row r="76" spans="1:4">
      <c r="A76" s="2" t="s">
        <v>93</v>
      </c>
      <c r="B76" s="2" t="s">
        <v>111</v>
      </c>
      <c r="C76" s="3" t="s">
        <v>806</v>
      </c>
      <c r="D76" s="2">
        <f>VLOOKUP(A76,'Pts Per'!A$6:I$33,9,FALSE)</f>
        <v>8</v>
      </c>
    </row>
    <row r="77" spans="1:4">
      <c r="A77" s="2" t="s">
        <v>92</v>
      </c>
      <c r="B77" s="2" t="s">
        <v>111</v>
      </c>
      <c r="C77" s="10" t="s">
        <v>805</v>
      </c>
      <c r="D77" s="2">
        <f>VLOOKUP(A77,'Pts Per'!A$6:I$33,9,FALSE)</f>
        <v>8</v>
      </c>
    </row>
    <row r="78" spans="1:4">
      <c r="A78" s="2" t="s">
        <v>88</v>
      </c>
      <c r="B78" s="2" t="s">
        <v>111</v>
      </c>
      <c r="C78" s="9" t="s">
        <v>800</v>
      </c>
      <c r="D78" s="2">
        <f>VLOOKUP(A78,'Pts Per'!A$6:I$33,9,FALSE)</f>
        <v>8</v>
      </c>
    </row>
    <row r="79" spans="1:4">
      <c r="A79" s="2" t="s">
        <v>95</v>
      </c>
      <c r="B79" s="2" t="s">
        <v>42</v>
      </c>
      <c r="C79" s="3" t="s">
        <v>271</v>
      </c>
      <c r="D79" s="2">
        <f>VLOOKUP(C79,IP!D$2:E$701,2,FALSE)</f>
        <v>8</v>
      </c>
    </row>
    <row r="80" spans="1:4">
      <c r="A80" s="2" t="s">
        <v>90</v>
      </c>
      <c r="B80" s="2" t="s">
        <v>111</v>
      </c>
      <c r="C80" s="4" t="s">
        <v>803</v>
      </c>
      <c r="D80" s="2">
        <f>VLOOKUP(A80,'Pts Per'!A$6:I$33,9,FALSE)</f>
        <v>8</v>
      </c>
    </row>
    <row r="81" spans="1:4">
      <c r="A81" s="2" t="s">
        <v>105</v>
      </c>
      <c r="B81" s="2" t="s">
        <v>38</v>
      </c>
      <c r="C81" s="6" t="s">
        <v>516</v>
      </c>
      <c r="D81" s="2">
        <f>VLOOKUP(C81,IP!D$2:E$701,2,FALSE)</f>
        <v>7.96</v>
      </c>
    </row>
    <row r="82" spans="1:4">
      <c r="A82" s="2" t="s">
        <v>100</v>
      </c>
      <c r="B82" s="2" t="s">
        <v>44</v>
      </c>
      <c r="C82" s="7" t="s">
        <v>398</v>
      </c>
      <c r="D82" s="2">
        <f>VLOOKUP(C82,IP!D$2:E$701,2,FALSE)</f>
        <v>7.7</v>
      </c>
    </row>
    <row r="83" spans="1:4">
      <c r="A83" s="2" t="s">
        <v>115</v>
      </c>
      <c r="B83" s="2" t="s">
        <v>48</v>
      </c>
      <c r="C83" s="4" t="s">
        <v>776</v>
      </c>
      <c r="D83" s="2">
        <f>VLOOKUP(C83,IP!D$2:E$701,2,FALSE)</f>
        <v>7.2</v>
      </c>
    </row>
    <row r="84" spans="1:4">
      <c r="A84" s="2" t="s">
        <v>89</v>
      </c>
      <c r="B84" s="2" t="s">
        <v>111</v>
      </c>
      <c r="C84" s="12" t="s">
        <v>802</v>
      </c>
      <c r="D84" s="2">
        <f>VLOOKUP(A84,'Pts Per'!A$6:I$33,9,FALSE)</f>
        <v>7</v>
      </c>
    </row>
    <row r="85" spans="1:4">
      <c r="A85" s="2" t="s">
        <v>88</v>
      </c>
      <c r="B85" s="2" t="s">
        <v>61</v>
      </c>
      <c r="C85" s="9" t="s">
        <v>86</v>
      </c>
      <c r="D85" s="2">
        <f>VLOOKUP(C85,IP!D$2:E$701,2,FALSE)</f>
        <v>7</v>
      </c>
    </row>
    <row r="86" spans="1:4">
      <c r="A86" s="2" t="s">
        <v>108</v>
      </c>
      <c r="B86" s="2" t="s">
        <v>111</v>
      </c>
      <c r="C86" s="11" t="s">
        <v>821</v>
      </c>
      <c r="D86" s="2">
        <f>VLOOKUP(A86,'Pts Per'!A$6:I$33,9,FALSE)</f>
        <v>7</v>
      </c>
    </row>
    <row r="87" spans="1:4">
      <c r="A87" s="2" t="s">
        <v>99</v>
      </c>
      <c r="B87" s="2" t="s">
        <v>43</v>
      </c>
      <c r="C87" s="4" t="s">
        <v>372</v>
      </c>
      <c r="D87" s="2">
        <f>VLOOKUP(C87,IP!D$2:E$701,2,FALSE)</f>
        <v>6.9</v>
      </c>
    </row>
    <row r="88" spans="1:4">
      <c r="A88" s="2" t="s">
        <v>88</v>
      </c>
      <c r="B88" s="2" t="s">
        <v>48</v>
      </c>
      <c r="C88" s="9" t="s">
        <v>73</v>
      </c>
      <c r="D88" s="2">
        <f>VLOOKUP(C88,IP!D$2:E$701,2,FALSE)</f>
        <v>6.9</v>
      </c>
    </row>
    <row r="89" spans="1:4">
      <c r="A89" s="2" t="s">
        <v>92</v>
      </c>
      <c r="B89" s="2" t="s">
        <v>43</v>
      </c>
      <c r="C89" s="10" t="s">
        <v>197</v>
      </c>
      <c r="D89" s="2">
        <f>VLOOKUP(C89,IP!D$2:E$701,2,FALSE)</f>
        <v>6.7</v>
      </c>
    </row>
    <row r="90" spans="1:4">
      <c r="A90" s="2" t="s">
        <v>96</v>
      </c>
      <c r="B90" s="2" t="s">
        <v>42</v>
      </c>
      <c r="C90" s="4" t="s">
        <v>296</v>
      </c>
      <c r="D90" s="2">
        <f>VLOOKUP(C90,IP!D$2:E$701,2,FALSE)</f>
        <v>6.7</v>
      </c>
    </row>
    <row r="91" spans="1:4">
      <c r="A91" s="2" t="s">
        <v>108</v>
      </c>
      <c r="B91" s="2" t="s">
        <v>43</v>
      </c>
      <c r="C91" s="11" t="s">
        <v>596</v>
      </c>
      <c r="D91" s="2">
        <f>VLOOKUP(C91,IP!D$2:E$701,2,FALSE)</f>
        <v>6.5000000000000009</v>
      </c>
    </row>
    <row r="92" spans="1:4">
      <c r="A92" s="2" t="s">
        <v>109</v>
      </c>
      <c r="B92" s="2" t="s">
        <v>48</v>
      </c>
      <c r="C92" s="9" t="s">
        <v>626</v>
      </c>
      <c r="D92" s="2">
        <f>VLOOKUP(C92,IP!D$2:E$701,2,FALSE)</f>
        <v>6.4</v>
      </c>
    </row>
    <row r="93" spans="1:4">
      <c r="A93" s="2" t="s">
        <v>108</v>
      </c>
      <c r="B93" s="2" t="s">
        <v>41</v>
      </c>
      <c r="C93" s="11" t="s">
        <v>594</v>
      </c>
      <c r="D93" s="2">
        <f>VLOOKUP(C93,IP!D$2:E$701,2,FALSE)</f>
        <v>6.2</v>
      </c>
    </row>
    <row r="94" spans="1:4">
      <c r="A94" s="2" t="s">
        <v>90</v>
      </c>
      <c r="B94" s="2" t="s">
        <v>41</v>
      </c>
      <c r="C94" s="4" t="s">
        <v>145</v>
      </c>
      <c r="D94" s="2">
        <f>VLOOKUP(C94,IP!D$2:E$701,2,FALSE)</f>
        <v>6.1</v>
      </c>
    </row>
    <row r="95" spans="1:4">
      <c r="A95" s="2" t="s">
        <v>106</v>
      </c>
      <c r="B95" s="2" t="s">
        <v>61</v>
      </c>
      <c r="C95" s="4" t="s">
        <v>564</v>
      </c>
      <c r="D95" s="2">
        <f>VLOOKUP(C95,IP!D$2:E$701,2,FALSE)</f>
        <v>6</v>
      </c>
    </row>
    <row r="96" spans="1:4">
      <c r="A96" s="2" t="s">
        <v>107</v>
      </c>
      <c r="B96" s="2" t="s">
        <v>61</v>
      </c>
      <c r="C96" s="5" t="s">
        <v>589</v>
      </c>
      <c r="D96" s="2">
        <f>VLOOKUP(C96,IP!D$2:E$701,2,FALSE)</f>
        <v>6</v>
      </c>
    </row>
    <row r="97" spans="1:4">
      <c r="A97" s="2" t="s">
        <v>100</v>
      </c>
      <c r="B97" s="2" t="s">
        <v>61</v>
      </c>
      <c r="C97" s="7" t="s">
        <v>415</v>
      </c>
      <c r="D97" s="2">
        <f>VLOOKUP(C97,IP!D$2:E$701,2,FALSE)</f>
        <v>6</v>
      </c>
    </row>
    <row r="98" spans="1:4">
      <c r="A98" s="2" t="s">
        <v>95</v>
      </c>
      <c r="B98" s="2" t="s">
        <v>111</v>
      </c>
      <c r="C98" s="3" t="s">
        <v>808</v>
      </c>
      <c r="D98" s="2">
        <f>VLOOKUP(A98,'Pts Per'!A$6:I$33,9,FALSE)</f>
        <v>6</v>
      </c>
    </row>
    <row r="99" spans="1:4">
      <c r="A99" s="2" t="s">
        <v>101</v>
      </c>
      <c r="B99" s="2" t="s">
        <v>61</v>
      </c>
      <c r="C99" s="4" t="s">
        <v>440</v>
      </c>
      <c r="D99" s="2">
        <f>VLOOKUP(C99,IP!D$2:E$701,2,FALSE)</f>
        <v>6</v>
      </c>
    </row>
    <row r="100" spans="1:4">
      <c r="A100" s="2" t="s">
        <v>92</v>
      </c>
      <c r="B100" s="2" t="s">
        <v>61</v>
      </c>
      <c r="C100" s="10" t="s">
        <v>215</v>
      </c>
      <c r="D100" s="2">
        <f>VLOOKUP(C100,IP!D$2:E$701,2,FALSE)</f>
        <v>6</v>
      </c>
    </row>
    <row r="101" spans="1:4">
      <c r="A101" s="2" t="s">
        <v>109</v>
      </c>
      <c r="B101" s="2" t="s">
        <v>111</v>
      </c>
      <c r="C101" s="9" t="s">
        <v>822</v>
      </c>
      <c r="D101" s="2">
        <f>VLOOKUP(A101,'Pts Per'!A$6:I$33,9,FALSE)</f>
        <v>6</v>
      </c>
    </row>
    <row r="102" spans="1:4">
      <c r="A102" s="2" t="s">
        <v>90</v>
      </c>
      <c r="B102" s="2" t="s">
        <v>61</v>
      </c>
      <c r="C102" s="4" t="s">
        <v>165</v>
      </c>
      <c r="D102" s="2">
        <f>VLOOKUP(C102,IP!D$2:E$701,2,FALSE)</f>
        <v>6</v>
      </c>
    </row>
    <row r="103" spans="1:4">
      <c r="A103" s="2" t="s">
        <v>105</v>
      </c>
      <c r="B103" s="2" t="s">
        <v>61</v>
      </c>
      <c r="C103" s="6" t="s">
        <v>539</v>
      </c>
      <c r="D103" s="2">
        <f>VLOOKUP(C103,IP!D$2:E$701,2,FALSE)</f>
        <v>6</v>
      </c>
    </row>
    <row r="104" spans="1:4">
      <c r="A104" s="2" t="s">
        <v>108</v>
      </c>
      <c r="B104" s="2" t="s">
        <v>61</v>
      </c>
      <c r="C104" s="11" t="s">
        <v>614</v>
      </c>
      <c r="D104" s="2">
        <f>VLOOKUP(C104,IP!D$2:E$701,2,FALSE)</f>
        <v>6</v>
      </c>
    </row>
    <row r="105" spans="1:4">
      <c r="A105" s="2" t="s">
        <v>94</v>
      </c>
      <c r="B105" s="2" t="s">
        <v>48</v>
      </c>
      <c r="C105" s="7" t="s">
        <v>252</v>
      </c>
      <c r="D105" s="2">
        <f>VLOOKUP(C105,IP!D$2:E$701,2,FALSE)</f>
        <v>5.8</v>
      </c>
    </row>
    <row r="106" spans="1:4">
      <c r="A106" s="2" t="s">
        <v>93</v>
      </c>
      <c r="B106" s="2" t="s">
        <v>47</v>
      </c>
      <c r="C106" s="3" t="s">
        <v>226</v>
      </c>
      <c r="D106" s="2">
        <f>VLOOKUP(C106,IP!D$2:E$701,2,FALSE)</f>
        <v>5.7000000000000011</v>
      </c>
    </row>
    <row r="107" spans="1:4">
      <c r="A107" s="2" t="s">
        <v>96</v>
      </c>
      <c r="B107" s="2" t="s">
        <v>45</v>
      </c>
      <c r="C107" s="4" t="s">
        <v>299</v>
      </c>
      <c r="D107" s="2">
        <f>VLOOKUP(C107,IP!D$2:E$701,2,FALSE)</f>
        <v>5.7</v>
      </c>
    </row>
    <row r="108" spans="1:4">
      <c r="A108" s="2" t="s">
        <v>100</v>
      </c>
      <c r="B108" s="2" t="s">
        <v>40</v>
      </c>
      <c r="C108" s="7" t="s">
        <v>394</v>
      </c>
      <c r="D108" s="2">
        <f>VLOOKUP(C108,IP!D$2:E$701,2,FALSE)</f>
        <v>5.6000000000000005</v>
      </c>
    </row>
    <row r="109" spans="1:4">
      <c r="A109" s="2" t="s">
        <v>89</v>
      </c>
      <c r="B109" s="2" t="s">
        <v>45</v>
      </c>
      <c r="C109" s="12" t="s">
        <v>124</v>
      </c>
      <c r="D109" s="2">
        <f>VLOOKUP(C109,IP!D$2:E$701,2,FALSE)</f>
        <v>5.5</v>
      </c>
    </row>
    <row r="110" spans="1:4">
      <c r="A110" s="2" t="s">
        <v>102</v>
      </c>
      <c r="B110" s="2" t="s">
        <v>38</v>
      </c>
      <c r="C110" s="4" t="s">
        <v>442</v>
      </c>
      <c r="D110" s="2">
        <f>VLOOKUP(C110,IP!D$2:E$701,2,FALSE)</f>
        <v>5.48</v>
      </c>
    </row>
    <row r="111" spans="1:4">
      <c r="A111" s="2" t="s">
        <v>96</v>
      </c>
      <c r="B111" s="2" t="s">
        <v>38</v>
      </c>
      <c r="C111" s="4" t="s">
        <v>292</v>
      </c>
      <c r="D111" s="2">
        <f>VLOOKUP(C111,IP!D$2:E$701,2,FALSE)</f>
        <v>5.4</v>
      </c>
    </row>
    <row r="112" spans="1:4">
      <c r="A112" s="2" t="s">
        <v>105</v>
      </c>
      <c r="B112" s="2" t="s">
        <v>48</v>
      </c>
      <c r="C112" s="6" t="s">
        <v>526</v>
      </c>
      <c r="D112" s="2">
        <f>VLOOKUP(C112,IP!D$2:E$701,2,FALSE)</f>
        <v>5.3000000000000007</v>
      </c>
    </row>
    <row r="113" spans="1:4">
      <c r="A113" s="2" t="s">
        <v>103</v>
      </c>
      <c r="B113" s="2" t="s">
        <v>42</v>
      </c>
      <c r="C113" s="43" t="s">
        <v>470</v>
      </c>
      <c r="D113" s="2">
        <f>VLOOKUP(C113,IP!D$2:E$701,2,FALSE)</f>
        <v>5.2000000000000011</v>
      </c>
    </row>
    <row r="114" spans="1:4">
      <c r="A114" s="2" t="s">
        <v>93</v>
      </c>
      <c r="B114" s="2" t="s">
        <v>61</v>
      </c>
      <c r="C114" s="3" t="s">
        <v>240</v>
      </c>
      <c r="D114" s="2">
        <f>VLOOKUP(C114,IP!D$2:E$701,2,FALSE)</f>
        <v>5</v>
      </c>
    </row>
    <row r="115" spans="1:4">
      <c r="A115" s="2" t="s">
        <v>97</v>
      </c>
      <c r="B115" s="2" t="s">
        <v>61</v>
      </c>
      <c r="C115" s="4" t="s">
        <v>340</v>
      </c>
      <c r="D115" s="2">
        <f>VLOOKUP(C115,IP!D$2:E$701,2,FALSE)</f>
        <v>5</v>
      </c>
    </row>
    <row r="116" spans="1:4">
      <c r="A116" s="2" t="s">
        <v>102</v>
      </c>
      <c r="B116" s="2" t="s">
        <v>61</v>
      </c>
      <c r="C116" s="4" t="s">
        <v>464</v>
      </c>
      <c r="D116" s="2">
        <f>VLOOKUP(C116,IP!D$2:E$701,2,FALSE)</f>
        <v>5</v>
      </c>
    </row>
    <row r="117" spans="1:4">
      <c r="A117" s="2" t="s">
        <v>103</v>
      </c>
      <c r="B117" s="2" t="s">
        <v>44</v>
      </c>
      <c r="C117" s="4" t="s">
        <v>472</v>
      </c>
      <c r="D117" s="2">
        <f>VLOOKUP(C117,IP!D$2:E$701,2,FALSE)</f>
        <v>4.8000000000000007</v>
      </c>
    </row>
    <row r="118" spans="1:4">
      <c r="A118" s="2" t="s">
        <v>95</v>
      </c>
      <c r="B118" s="2" t="s">
        <v>46</v>
      </c>
      <c r="C118" s="3" t="s">
        <v>275</v>
      </c>
      <c r="D118" s="2">
        <f>VLOOKUP(C118,IP!D$2:E$701,2,FALSE)</f>
        <v>4.7000000000000011</v>
      </c>
    </row>
    <row r="119" spans="1:4">
      <c r="A119" s="2" t="s">
        <v>97</v>
      </c>
      <c r="B119" s="2" t="s">
        <v>38</v>
      </c>
      <c r="C119" s="4" t="s">
        <v>317</v>
      </c>
      <c r="D119" s="2">
        <f>VLOOKUP(C119,IP!D$2:E$701,2,FALSE)</f>
        <v>4.6399999999999997</v>
      </c>
    </row>
    <row r="120" spans="1:4">
      <c r="A120" s="2" t="s">
        <v>101</v>
      </c>
      <c r="B120" s="2" t="s">
        <v>44</v>
      </c>
      <c r="C120" s="4" t="s">
        <v>423</v>
      </c>
      <c r="D120" s="2">
        <f>VLOOKUP(C120,IP!D$2:E$701,2,FALSE)</f>
        <v>4.6000000000000005</v>
      </c>
    </row>
    <row r="121" spans="1:4">
      <c r="A121" s="2" t="s">
        <v>105</v>
      </c>
      <c r="B121" s="2" t="s">
        <v>45</v>
      </c>
      <c r="C121" s="6" t="s">
        <v>523</v>
      </c>
      <c r="D121" s="2">
        <f>VLOOKUP(C121,IP!D$2:E$701,2,FALSE)</f>
        <v>4.6000000000000005</v>
      </c>
    </row>
    <row r="122" spans="1:4">
      <c r="A122" s="2" t="s">
        <v>98</v>
      </c>
      <c r="B122" s="2" t="s">
        <v>48</v>
      </c>
      <c r="C122" s="8" t="s">
        <v>352</v>
      </c>
      <c r="D122" s="2">
        <f>VLOOKUP(C122,IP!D$2:E$701,2,FALSE)</f>
        <v>4.5</v>
      </c>
    </row>
    <row r="123" spans="1:4">
      <c r="A123" s="2" t="s">
        <v>90</v>
      </c>
      <c r="B123" s="2" t="s">
        <v>42</v>
      </c>
      <c r="C123" s="4" t="s">
        <v>146</v>
      </c>
      <c r="D123" s="2">
        <f>VLOOKUP(C123,IP!D$2:E$701,2,FALSE)</f>
        <v>4.5</v>
      </c>
    </row>
    <row r="124" spans="1:4">
      <c r="A124" s="2" t="s">
        <v>99</v>
      </c>
      <c r="B124" s="2" t="s">
        <v>38</v>
      </c>
      <c r="C124" s="4" t="s">
        <v>367</v>
      </c>
      <c r="D124" s="2">
        <f>VLOOKUP(C124,IP!D$2:E$701,2,FALSE)</f>
        <v>4.4000000000000004</v>
      </c>
    </row>
    <row r="125" spans="1:4">
      <c r="A125" s="2" t="s">
        <v>95</v>
      </c>
      <c r="B125" s="2" t="s">
        <v>43</v>
      </c>
      <c r="C125" s="3" t="s">
        <v>272</v>
      </c>
      <c r="D125" s="2">
        <f>VLOOKUP(C125,IP!D$2:E$701,2,FALSE)</f>
        <v>4.4000000000000004</v>
      </c>
    </row>
    <row r="126" spans="1:4">
      <c r="A126" s="2" t="s">
        <v>115</v>
      </c>
      <c r="B126" s="2" t="s">
        <v>41</v>
      </c>
      <c r="C126" s="4" t="s">
        <v>769</v>
      </c>
      <c r="D126" s="2">
        <f>VLOOKUP(C126,IP!D$2:E$701,2,FALSE)</f>
        <v>4.0999999999999996</v>
      </c>
    </row>
    <row r="127" spans="1:4">
      <c r="A127" s="2" t="s">
        <v>91</v>
      </c>
      <c r="B127" s="2" t="s">
        <v>61</v>
      </c>
      <c r="C127" s="4" t="s">
        <v>190</v>
      </c>
      <c r="D127" s="2">
        <f>VLOOKUP(C127,IP!D$2:E$701,2,FALSE)</f>
        <v>4</v>
      </c>
    </row>
    <row r="128" spans="1:4">
      <c r="A128" s="2" t="s">
        <v>110</v>
      </c>
      <c r="B128" s="2" t="s">
        <v>61</v>
      </c>
      <c r="C128" s="4" t="s">
        <v>664</v>
      </c>
      <c r="D128" s="2">
        <f>VLOOKUP(C128,IP!D$2:E$701,2,FALSE)</f>
        <v>4</v>
      </c>
    </row>
    <row r="129" spans="1:4">
      <c r="A129" s="2" t="s">
        <v>95</v>
      </c>
      <c r="B129" s="2" t="s">
        <v>45</v>
      </c>
      <c r="C129" s="3" t="s">
        <v>274</v>
      </c>
      <c r="D129" s="2">
        <f>VLOOKUP(C129,IP!D$2:E$701,2,FALSE)</f>
        <v>3.9000000000000004</v>
      </c>
    </row>
    <row r="130" spans="1:4">
      <c r="A130" s="2" t="s">
        <v>94</v>
      </c>
      <c r="B130" s="2" t="s">
        <v>40</v>
      </c>
      <c r="C130" s="7" t="s">
        <v>244</v>
      </c>
      <c r="D130" s="2">
        <f>VLOOKUP(C130,IP!D$2:E$701,2,FALSE)</f>
        <v>3.7</v>
      </c>
    </row>
    <row r="131" spans="1:4">
      <c r="A131" s="2" t="s">
        <v>103</v>
      </c>
      <c r="B131" s="2" t="s">
        <v>41</v>
      </c>
      <c r="C131" s="43" t="s">
        <v>469</v>
      </c>
      <c r="D131" s="2">
        <f>VLOOKUP(C131,IP!D$2:E$701,2,FALSE)</f>
        <v>3.7</v>
      </c>
    </row>
    <row r="132" spans="1:4">
      <c r="A132" s="2" t="s">
        <v>88</v>
      </c>
      <c r="B132" s="2" t="s">
        <v>46</v>
      </c>
      <c r="C132" s="9" t="s">
        <v>71</v>
      </c>
      <c r="D132" s="2">
        <f>VLOOKUP(C132,IP!D$2:E$701,2,FALSE)</f>
        <v>3.6</v>
      </c>
    </row>
    <row r="133" spans="1:4">
      <c r="A133" s="2" t="s">
        <v>93</v>
      </c>
      <c r="B133" s="2" t="s">
        <v>44</v>
      </c>
      <c r="C133" s="3" t="s">
        <v>223</v>
      </c>
      <c r="D133" s="2">
        <f>VLOOKUP(C133,IP!D$2:E$701,2,FALSE)</f>
        <v>3.6</v>
      </c>
    </row>
    <row r="134" spans="1:4">
      <c r="A134" s="2" t="s">
        <v>110</v>
      </c>
      <c r="B134" s="2" t="s">
        <v>42</v>
      </c>
      <c r="C134" s="4" t="s">
        <v>645</v>
      </c>
      <c r="D134" s="2">
        <f>VLOOKUP(C134,IP!D$2:E$701,2,FALSE)</f>
        <v>3.6</v>
      </c>
    </row>
    <row r="135" spans="1:4">
      <c r="A135" s="2" t="s">
        <v>109</v>
      </c>
      <c r="B135" s="2" t="s">
        <v>44</v>
      </c>
      <c r="C135" s="9" t="s">
        <v>622</v>
      </c>
      <c r="D135" s="2">
        <f>VLOOKUP(C135,IP!D$2:E$701,2,FALSE)</f>
        <v>3.5</v>
      </c>
    </row>
    <row r="136" spans="1:4">
      <c r="A136" s="2" t="s">
        <v>110</v>
      </c>
      <c r="B136" s="2" t="s">
        <v>45</v>
      </c>
      <c r="C136" s="4" t="s">
        <v>648</v>
      </c>
      <c r="D136" s="2">
        <f>VLOOKUP(C136,IP!D$2:E$701,2,FALSE)</f>
        <v>3.5</v>
      </c>
    </row>
    <row r="137" spans="1:4">
      <c r="A137" s="2" t="s">
        <v>96</v>
      </c>
      <c r="B137" s="2" t="s">
        <v>43</v>
      </c>
      <c r="C137" s="4" t="s">
        <v>297</v>
      </c>
      <c r="D137" s="2">
        <f>VLOOKUP(C137,IP!D$2:E$701,2,FALSE)</f>
        <v>3.4000000000000004</v>
      </c>
    </row>
    <row r="138" spans="1:4">
      <c r="A138" s="2" t="s">
        <v>115</v>
      </c>
      <c r="B138" s="2" t="s">
        <v>38</v>
      </c>
      <c r="C138" s="4" t="s">
        <v>766</v>
      </c>
      <c r="D138" s="2">
        <f>VLOOKUP(C138,IP!D$2:E$701,2,FALSE)</f>
        <v>3.3200000000000003</v>
      </c>
    </row>
    <row r="139" spans="1:4">
      <c r="A139" s="2" t="s">
        <v>110</v>
      </c>
      <c r="B139" s="2" t="s">
        <v>38</v>
      </c>
      <c r="C139" s="4" t="s">
        <v>641</v>
      </c>
      <c r="D139" s="2">
        <f>VLOOKUP(C139,IP!D$2:E$701,2,FALSE)</f>
        <v>3.24</v>
      </c>
    </row>
    <row r="140" spans="1:4">
      <c r="A140" s="2" t="s">
        <v>106</v>
      </c>
      <c r="B140" s="2" t="s">
        <v>46</v>
      </c>
      <c r="C140" s="4" t="s">
        <v>549</v>
      </c>
      <c r="D140" s="2">
        <f>VLOOKUP(C140,IP!D$2:E$701,2,FALSE)</f>
        <v>3.2</v>
      </c>
    </row>
    <row r="141" spans="1:4">
      <c r="A141" s="2" t="s">
        <v>103</v>
      </c>
      <c r="B141" s="2" t="s">
        <v>46</v>
      </c>
      <c r="C141" s="4" t="s">
        <v>474</v>
      </c>
      <c r="D141" s="2">
        <f>VLOOKUP(C141,IP!D$2:E$701,2,FALSE)</f>
        <v>3.2</v>
      </c>
    </row>
    <row r="142" spans="1:4">
      <c r="A142" s="2" t="s">
        <v>99</v>
      </c>
      <c r="B142" s="2" t="s">
        <v>40</v>
      </c>
      <c r="C142" s="4" t="s">
        <v>369</v>
      </c>
      <c r="D142" s="2">
        <f>VLOOKUP(C142,IP!D$2:E$701,2,FALSE)</f>
        <v>3.1</v>
      </c>
    </row>
    <row r="143" spans="1:4">
      <c r="A143" s="2" t="s">
        <v>88</v>
      </c>
      <c r="B143" s="2" t="s">
        <v>41</v>
      </c>
      <c r="C143" s="9" t="s">
        <v>66</v>
      </c>
      <c r="D143" s="2">
        <f>VLOOKUP(C143,IP!D$2:E$701,2,FALSE)</f>
        <v>3.1</v>
      </c>
    </row>
    <row r="144" spans="1:4">
      <c r="A144" s="2" t="s">
        <v>92</v>
      </c>
      <c r="B144" s="2" t="s">
        <v>38</v>
      </c>
      <c r="C144" s="10" t="s">
        <v>192</v>
      </c>
      <c r="D144" s="2">
        <f>VLOOKUP(C144,IP!D$2:E$701,2,FALSE)</f>
        <v>3.08</v>
      </c>
    </row>
    <row r="145" spans="1:4">
      <c r="A145" s="2" t="s">
        <v>96</v>
      </c>
      <c r="B145" s="2" t="s">
        <v>61</v>
      </c>
      <c r="C145" s="4" t="s">
        <v>315</v>
      </c>
      <c r="D145" s="2">
        <f>VLOOKUP(C145,IP!D$2:E$701,2,FALSE)</f>
        <v>3</v>
      </c>
    </row>
    <row r="146" spans="1:4">
      <c r="A146" s="2" t="s">
        <v>105</v>
      </c>
      <c r="B146" s="2" t="s">
        <v>111</v>
      </c>
      <c r="C146" s="6" t="s">
        <v>818</v>
      </c>
      <c r="D146" s="2">
        <f>VLOOKUP(A146,'Pts Per'!A$6:I$33,9,FALSE)</f>
        <v>3</v>
      </c>
    </row>
    <row r="147" spans="1:4">
      <c r="A147" s="2" t="s">
        <v>98</v>
      </c>
      <c r="B147" s="2" t="s">
        <v>61</v>
      </c>
      <c r="C147" s="8" t="s">
        <v>365</v>
      </c>
      <c r="D147" s="2">
        <f>VLOOKUP(C147,IP!D$2:E$701,2,FALSE)</f>
        <v>3</v>
      </c>
    </row>
    <row r="148" spans="1:4">
      <c r="A148" s="2" t="s">
        <v>103</v>
      </c>
      <c r="B148" s="2" t="s">
        <v>38</v>
      </c>
      <c r="C148" s="4" t="s">
        <v>466</v>
      </c>
      <c r="D148" s="2">
        <f>VLOOKUP(C148,IP!D$2:E$701,2,FALSE)</f>
        <v>2.76</v>
      </c>
    </row>
    <row r="149" spans="1:4">
      <c r="A149" s="2" t="s">
        <v>93</v>
      </c>
      <c r="B149" s="2" t="s">
        <v>38</v>
      </c>
      <c r="C149" s="3" t="s">
        <v>217</v>
      </c>
      <c r="D149" s="2">
        <f>VLOOKUP(C149,IP!D$2:E$701,2,FALSE)</f>
        <v>2.7199999999999998</v>
      </c>
    </row>
    <row r="150" spans="1:4">
      <c r="A150" s="2" t="s">
        <v>97</v>
      </c>
      <c r="B150" s="2" t="s">
        <v>46</v>
      </c>
      <c r="C150" s="4" t="s">
        <v>325</v>
      </c>
      <c r="D150" s="2">
        <f>VLOOKUP(C150,IP!D$2:E$701,2,FALSE)</f>
        <v>2.7</v>
      </c>
    </row>
    <row r="151" spans="1:4">
      <c r="A151" s="2" t="s">
        <v>91</v>
      </c>
      <c r="B151" s="2" t="s">
        <v>38</v>
      </c>
      <c r="C151" s="4" t="s">
        <v>167</v>
      </c>
      <c r="D151" s="2">
        <f>VLOOKUP(C151,IP!D$2:E$701,2,FALSE)</f>
        <v>2.54</v>
      </c>
    </row>
    <row r="152" spans="1:4">
      <c r="A152" s="2" t="s">
        <v>100</v>
      </c>
      <c r="B152" s="2" t="s">
        <v>42</v>
      </c>
      <c r="C152" s="7" t="s">
        <v>396</v>
      </c>
      <c r="D152" s="2">
        <f>VLOOKUP(C152,IP!D$2:E$701,2,FALSE)</f>
        <v>2.4000000000000004</v>
      </c>
    </row>
    <row r="153" spans="1:4">
      <c r="A153" s="2" t="s">
        <v>98</v>
      </c>
      <c r="B153" s="2" t="s">
        <v>40</v>
      </c>
      <c r="C153" s="8" t="s">
        <v>344</v>
      </c>
      <c r="D153" s="2">
        <f>VLOOKUP(C153,IP!D$2:E$701,2,FALSE)</f>
        <v>2.4</v>
      </c>
    </row>
    <row r="154" spans="1:4">
      <c r="A154" s="2" t="s">
        <v>98</v>
      </c>
      <c r="B154" s="2" t="s">
        <v>45</v>
      </c>
      <c r="C154" s="8" t="s">
        <v>349</v>
      </c>
      <c r="D154" s="2">
        <f>VLOOKUP(C154,IP!D$2:E$701,2,FALSE)</f>
        <v>2.2999999999999998</v>
      </c>
    </row>
    <row r="155" spans="1:4">
      <c r="A155" s="2" t="s">
        <v>104</v>
      </c>
      <c r="B155" s="2" t="s">
        <v>48</v>
      </c>
      <c r="C155" s="9" t="s">
        <v>501</v>
      </c>
      <c r="D155" s="2">
        <f>VLOOKUP(C155,IP!D$2:E$701,2,FALSE)</f>
        <v>2.2000000000000002</v>
      </c>
    </row>
    <row r="156" spans="1:4">
      <c r="A156" s="2" t="s">
        <v>93</v>
      </c>
      <c r="B156" s="2" t="s">
        <v>41</v>
      </c>
      <c r="C156" s="3" t="s">
        <v>220</v>
      </c>
      <c r="D156" s="2">
        <f>VLOOKUP(C156,IP!D$2:E$701,2,FALSE)</f>
        <v>2.2000000000000002</v>
      </c>
    </row>
    <row r="157" spans="1:4">
      <c r="A157" s="2" t="s">
        <v>96</v>
      </c>
      <c r="B157" s="2" t="s">
        <v>44</v>
      </c>
      <c r="C157" s="4" t="s">
        <v>298</v>
      </c>
      <c r="D157" s="2">
        <f>VLOOKUP(C157,IP!D$2:E$701,2,FALSE)</f>
        <v>2.2000000000000002</v>
      </c>
    </row>
    <row r="158" spans="1:4">
      <c r="A158" s="2" t="s">
        <v>104</v>
      </c>
      <c r="B158" s="2" t="s">
        <v>61</v>
      </c>
      <c r="C158" s="9" t="s">
        <v>514</v>
      </c>
      <c r="D158" s="2">
        <f>VLOOKUP(C158,IP!D$2:E$701,2,FALSE)</f>
        <v>2</v>
      </c>
    </row>
    <row r="159" spans="1:4">
      <c r="A159" s="2" t="s">
        <v>95</v>
      </c>
      <c r="B159" s="2" t="s">
        <v>61</v>
      </c>
      <c r="C159" s="3" t="s">
        <v>290</v>
      </c>
      <c r="D159" s="2">
        <f>VLOOKUP(C159,IP!D$2:E$701,2,FALSE)</f>
        <v>2</v>
      </c>
    </row>
    <row r="160" spans="1:4">
      <c r="A160" s="2" t="s">
        <v>96</v>
      </c>
      <c r="B160" s="2" t="s">
        <v>111</v>
      </c>
      <c r="C160" s="4" t="s">
        <v>809</v>
      </c>
      <c r="D160" s="2">
        <f>VLOOKUP(A160,'Pts Per'!A$6:I$33,9,FALSE)</f>
        <v>2</v>
      </c>
    </row>
    <row r="161" spans="1:4">
      <c r="A161" s="2" t="s">
        <v>94</v>
      </c>
      <c r="B161" s="2" t="s">
        <v>61</v>
      </c>
      <c r="C161" s="7" t="s">
        <v>265</v>
      </c>
      <c r="D161" s="2">
        <f>VLOOKUP(C161,IP!D$2:E$701,2,FALSE)</f>
        <v>2</v>
      </c>
    </row>
    <row r="162" spans="1:4">
      <c r="A162" s="2" t="s">
        <v>115</v>
      </c>
      <c r="B162" s="2" t="s">
        <v>61</v>
      </c>
      <c r="C162" s="4" t="s">
        <v>789</v>
      </c>
      <c r="D162" s="2">
        <f>VLOOKUP(C162,IP!D$2:E$701,2,FALSE)</f>
        <v>2</v>
      </c>
    </row>
    <row r="163" spans="1:4">
      <c r="A163" s="2" t="s">
        <v>105</v>
      </c>
      <c r="B163" s="2" t="s">
        <v>41</v>
      </c>
      <c r="C163" s="6" t="s">
        <v>519</v>
      </c>
      <c r="D163" s="2">
        <f>VLOOKUP(C163,IP!D$2:E$701,2,FALSE)</f>
        <v>2</v>
      </c>
    </row>
    <row r="164" spans="1:4">
      <c r="A164" s="2" t="s">
        <v>110</v>
      </c>
      <c r="B164" s="2" t="s">
        <v>41</v>
      </c>
      <c r="C164" s="4" t="s">
        <v>644</v>
      </c>
      <c r="D164" s="2">
        <f>VLOOKUP(C164,IP!D$2:E$701,2,FALSE)</f>
        <v>2</v>
      </c>
    </row>
    <row r="165" spans="1:4">
      <c r="A165" s="2" t="s">
        <v>94</v>
      </c>
      <c r="B165" s="2" t="s">
        <v>111</v>
      </c>
      <c r="C165" s="7" t="s">
        <v>807</v>
      </c>
      <c r="D165" s="2">
        <f>VLOOKUP(A165,'Pts Per'!A$6:I$33,9,FALSE)</f>
        <v>2</v>
      </c>
    </row>
    <row r="166" spans="1:4">
      <c r="A166" s="2" t="s">
        <v>100</v>
      </c>
      <c r="B166" s="2" t="s">
        <v>111</v>
      </c>
      <c r="C166" s="7" t="s">
        <v>813</v>
      </c>
      <c r="D166" s="2">
        <f>VLOOKUP(A166,'Pts Per'!A$6:I$33,9,FALSE)</f>
        <v>2</v>
      </c>
    </row>
    <row r="167" spans="1:4">
      <c r="A167" s="2" t="s">
        <v>101</v>
      </c>
      <c r="B167" s="2" t="s">
        <v>41</v>
      </c>
      <c r="C167" s="4" t="s">
        <v>420</v>
      </c>
      <c r="D167" s="2">
        <f>VLOOKUP(C167,IP!D$2:E$701,2,FALSE)</f>
        <v>1.8</v>
      </c>
    </row>
    <row r="168" spans="1:4">
      <c r="A168" s="2" t="s">
        <v>94</v>
      </c>
      <c r="B168" s="2" t="s">
        <v>41</v>
      </c>
      <c r="C168" s="7" t="s">
        <v>245</v>
      </c>
      <c r="D168" s="2">
        <f>VLOOKUP(C168,IP!D$2:E$701,2,FALSE)</f>
        <v>1.8</v>
      </c>
    </row>
    <row r="169" spans="1:4">
      <c r="A169" s="2" t="s">
        <v>89</v>
      </c>
      <c r="B169" s="2" t="s">
        <v>48</v>
      </c>
      <c r="C169" s="12" t="s">
        <v>127</v>
      </c>
      <c r="D169" s="2">
        <f>VLOOKUP(C169,IP!D$2:E$701,2,FALSE)</f>
        <v>1.7000000000000002</v>
      </c>
    </row>
    <row r="170" spans="1:4">
      <c r="A170" s="2" t="s">
        <v>91</v>
      </c>
      <c r="B170" s="2" t="s">
        <v>44</v>
      </c>
      <c r="C170" s="4" t="s">
        <v>173</v>
      </c>
      <c r="D170" s="2">
        <f>VLOOKUP(C170,IP!D$2:E$701,2,FALSE)</f>
        <v>1.7000000000000002</v>
      </c>
    </row>
    <row r="171" spans="1:4">
      <c r="A171" s="2" t="s">
        <v>100</v>
      </c>
      <c r="B171" s="2" t="s">
        <v>43</v>
      </c>
      <c r="C171" s="7" t="s">
        <v>397</v>
      </c>
      <c r="D171" s="2">
        <f>VLOOKUP(C171,IP!D$2:E$701,2,FALSE)</f>
        <v>1.7000000000000002</v>
      </c>
    </row>
    <row r="172" spans="1:4">
      <c r="A172" s="2" t="s">
        <v>110</v>
      </c>
      <c r="B172" s="2" t="s">
        <v>48</v>
      </c>
      <c r="C172" s="4" t="s">
        <v>651</v>
      </c>
      <c r="D172" s="2">
        <f>VLOOKUP(C172,IP!D$2:E$701,2,FALSE)</f>
        <v>1.6</v>
      </c>
    </row>
    <row r="173" spans="1:4">
      <c r="A173" s="2" t="s">
        <v>108</v>
      </c>
      <c r="B173" s="2" t="s">
        <v>45</v>
      </c>
      <c r="C173" s="11" t="s">
        <v>598</v>
      </c>
      <c r="D173" s="2">
        <f>VLOOKUP(C173,IP!D$2:E$701,2,FALSE)</f>
        <v>1.5</v>
      </c>
    </row>
    <row r="174" spans="1:4">
      <c r="A174" s="2" t="s">
        <v>98</v>
      </c>
      <c r="B174" s="2" t="s">
        <v>42</v>
      </c>
      <c r="C174" s="8" t="s">
        <v>346</v>
      </c>
      <c r="D174" s="2">
        <f>VLOOKUP(C174,IP!D$2:E$701,2,FALSE)</f>
        <v>1.4000000000000001</v>
      </c>
    </row>
    <row r="175" spans="1:4">
      <c r="A175" s="2" t="s">
        <v>103</v>
      </c>
      <c r="B175" s="2" t="s">
        <v>48</v>
      </c>
      <c r="C175" s="4" t="s">
        <v>476</v>
      </c>
      <c r="D175" s="2">
        <f>VLOOKUP(C175,IP!D$2:E$701,2,FALSE)</f>
        <v>1.4</v>
      </c>
    </row>
    <row r="176" spans="1:4">
      <c r="A176" s="2" t="s">
        <v>96</v>
      </c>
      <c r="B176" s="2" t="s">
        <v>41</v>
      </c>
      <c r="C176" s="4" t="s">
        <v>295</v>
      </c>
      <c r="D176" s="2">
        <f>VLOOKUP(C176,IP!D$2:E$701,2,FALSE)</f>
        <v>1.3</v>
      </c>
    </row>
    <row r="177" spans="1:4">
      <c r="A177" s="2" t="s">
        <v>110</v>
      </c>
      <c r="B177" s="2" t="s">
        <v>43</v>
      </c>
      <c r="C177" s="4" t="s">
        <v>646</v>
      </c>
      <c r="D177" s="2">
        <f>VLOOKUP(C177,IP!D$2:E$701,2,FALSE)</f>
        <v>1.2000000000000002</v>
      </c>
    </row>
    <row r="178" spans="1:4">
      <c r="A178" s="2" t="s">
        <v>91</v>
      </c>
      <c r="B178" s="2" t="s">
        <v>111</v>
      </c>
      <c r="C178" s="4" t="s">
        <v>804</v>
      </c>
      <c r="D178" s="2">
        <f>VLOOKUP(A178,'Pts Per'!A$6:I$33,9,FALSE)</f>
        <v>1</v>
      </c>
    </row>
    <row r="179" spans="1:4">
      <c r="A179" s="2" t="s">
        <v>98</v>
      </c>
      <c r="B179" s="2" t="s">
        <v>41</v>
      </c>
      <c r="C179" s="8" t="s">
        <v>345</v>
      </c>
      <c r="D179" s="2">
        <f>VLOOKUP(C179,IP!D$2:E$701,2,FALSE)</f>
        <v>1</v>
      </c>
    </row>
    <row r="180" spans="1:4">
      <c r="A180" s="2" t="s">
        <v>99</v>
      </c>
      <c r="B180" s="2" t="s">
        <v>111</v>
      </c>
      <c r="C180" s="4" t="s">
        <v>812</v>
      </c>
      <c r="D180" s="2">
        <f>VLOOKUP(A180,'Pts Per'!A$6:I$33,9,FALSE)</f>
        <v>1</v>
      </c>
    </row>
    <row r="181" spans="1:4">
      <c r="A181" s="2" t="s">
        <v>103</v>
      </c>
      <c r="B181" s="2" t="s">
        <v>40</v>
      </c>
      <c r="C181" s="4" t="s">
        <v>468</v>
      </c>
      <c r="D181" s="2">
        <f>VLOOKUP(C181,IP!D$2:E$701,2,FALSE)</f>
        <v>0.8</v>
      </c>
    </row>
    <row r="182" spans="1:4">
      <c r="A182" s="2" t="s">
        <v>99</v>
      </c>
      <c r="B182" s="2" t="s">
        <v>46</v>
      </c>
      <c r="C182" s="4" t="s">
        <v>375</v>
      </c>
      <c r="D182" s="2">
        <f>VLOOKUP(C182,IP!D$2:E$701,2,FALSE)</f>
        <v>0.5</v>
      </c>
    </row>
    <row r="183" spans="1:4">
      <c r="A183" s="2" t="s">
        <v>90</v>
      </c>
      <c r="B183" s="2" t="s">
        <v>46</v>
      </c>
      <c r="C183" s="4" t="s">
        <v>150</v>
      </c>
      <c r="D183" s="2">
        <f>VLOOKUP(C183,IP!D$2:E$701,2,FALSE)</f>
        <v>0.4</v>
      </c>
    </row>
    <row r="184" spans="1:4">
      <c r="A184" s="2" t="s">
        <v>112</v>
      </c>
      <c r="B184" s="2" t="s">
        <v>44</v>
      </c>
      <c r="C184" s="4" t="s">
        <v>697</v>
      </c>
      <c r="D184" s="2">
        <f>VLOOKUP(C184,IP!D$2:E$701,2,FALSE)</f>
        <v>0</v>
      </c>
    </row>
    <row r="185" spans="1:4">
      <c r="A185" s="2" t="s">
        <v>114</v>
      </c>
      <c r="B185" s="2" t="s">
        <v>40</v>
      </c>
      <c r="C185" s="11" t="s">
        <v>743</v>
      </c>
      <c r="D185" s="2">
        <f>VLOOKUP(C185,IP!D$2:E$701,2,FALSE)</f>
        <v>0</v>
      </c>
    </row>
    <row r="186" spans="1:4">
      <c r="A186" s="2" t="s">
        <v>93</v>
      </c>
      <c r="B186" s="2" t="s">
        <v>45</v>
      </c>
      <c r="C186" s="3" t="s">
        <v>224</v>
      </c>
      <c r="D186" s="2">
        <f>VLOOKUP(C186,IP!D$2:E$701,2,FALSE)</f>
        <v>0</v>
      </c>
    </row>
    <row r="187" spans="1:4">
      <c r="A187" s="2" t="s">
        <v>113</v>
      </c>
      <c r="B187" s="2" t="s">
        <v>38</v>
      </c>
      <c r="C187" s="4" t="s">
        <v>716</v>
      </c>
      <c r="D187" s="2">
        <f>VLOOKUP(C187,IP!D$2:E$701,2,FALSE)</f>
        <v>0</v>
      </c>
    </row>
    <row r="188" spans="1:4">
      <c r="A188" s="2" t="s">
        <v>112</v>
      </c>
      <c r="B188" s="2" t="s">
        <v>38</v>
      </c>
      <c r="C188" s="4" t="s">
        <v>691</v>
      </c>
      <c r="D188" s="2">
        <f>VLOOKUP(C188,IP!D$2:E$701,2,FALSE)</f>
        <v>0</v>
      </c>
    </row>
    <row r="189" spans="1:4">
      <c r="A189" s="2" t="s">
        <v>100</v>
      </c>
      <c r="B189" s="2" t="s">
        <v>41</v>
      </c>
      <c r="C189" s="7" t="s">
        <v>395</v>
      </c>
      <c r="D189" s="2">
        <f>VLOOKUP(C189,IP!D$2:E$701,2,FALSE)</f>
        <v>0</v>
      </c>
    </row>
    <row r="190" spans="1:4">
      <c r="A190" s="2" t="s">
        <v>105</v>
      </c>
      <c r="B190" s="2" t="s">
        <v>44</v>
      </c>
      <c r="C190" s="6" t="s">
        <v>522</v>
      </c>
      <c r="D190" s="2">
        <f>VLOOKUP(C190,IP!D$2:E$701,2,FALSE)</f>
        <v>0</v>
      </c>
    </row>
    <row r="191" spans="1:4">
      <c r="A191" s="2" t="s">
        <v>111</v>
      </c>
      <c r="B191" s="2" t="s">
        <v>38</v>
      </c>
      <c r="C191" s="4" t="s">
        <v>666</v>
      </c>
      <c r="D191" s="2">
        <f>VLOOKUP(C191,IP!D$2:E$701,2,FALSE)</f>
        <v>0</v>
      </c>
    </row>
    <row r="192" spans="1:4">
      <c r="A192" s="2" t="s">
        <v>88</v>
      </c>
      <c r="B192" s="2" t="s">
        <v>45</v>
      </c>
      <c r="C192" s="9" t="s">
        <v>70</v>
      </c>
      <c r="D192" s="2">
        <f>VLOOKUP(C192,IP!D$2:E$701,2,FALSE)</f>
        <v>0</v>
      </c>
    </row>
    <row r="193" spans="1:4">
      <c r="A193" s="2" t="s">
        <v>114</v>
      </c>
      <c r="B193" s="2" t="s">
        <v>38</v>
      </c>
      <c r="C193" s="45" t="s">
        <v>741</v>
      </c>
      <c r="D193" s="2">
        <f>VLOOKUP(C193,IP!D$2:E$701,2,FALSE)</f>
        <v>0</v>
      </c>
    </row>
    <row r="194" spans="1:4">
      <c r="A194" s="2" t="s">
        <v>97</v>
      </c>
      <c r="B194" s="2" t="s">
        <v>45</v>
      </c>
      <c r="C194" s="4" t="s">
        <v>324</v>
      </c>
      <c r="D194" s="2">
        <f>VLOOKUP(C194,IP!D$2:E$701,2,FALSE)</f>
        <v>0</v>
      </c>
    </row>
    <row r="195" spans="1:4">
      <c r="A195" s="2" t="s">
        <v>114</v>
      </c>
      <c r="B195" s="2" t="s">
        <v>48</v>
      </c>
      <c r="C195" s="11" t="s">
        <v>751</v>
      </c>
      <c r="D195" s="2">
        <f>VLOOKUP(C195,IP!D$2:E$701,2,FALSE)</f>
        <v>0</v>
      </c>
    </row>
    <row r="196" spans="1:4">
      <c r="A196" s="2" t="s">
        <v>111</v>
      </c>
      <c r="B196" s="2" t="s">
        <v>45</v>
      </c>
      <c r="C196" s="4" t="s">
        <v>673</v>
      </c>
      <c r="D196" s="2">
        <f>VLOOKUP(C196,IP!D$2:E$701,2,FALSE)</f>
        <v>0</v>
      </c>
    </row>
    <row r="197" spans="1:4">
      <c r="A197" s="2" t="s">
        <v>107</v>
      </c>
      <c r="B197" s="2" t="s">
        <v>111</v>
      </c>
      <c r="C197" s="5" t="s">
        <v>820</v>
      </c>
      <c r="D197" s="2">
        <f>VLOOKUP(A197,'Pts Per'!A$6:I$33,9,FALSE)</f>
        <v>0</v>
      </c>
    </row>
    <row r="198" spans="1:4">
      <c r="A198" s="2" t="s">
        <v>115</v>
      </c>
      <c r="B198" s="2" t="s">
        <v>44</v>
      </c>
      <c r="C198" s="4" t="s">
        <v>772</v>
      </c>
      <c r="D198" s="2">
        <f>VLOOKUP(C198,IP!D$2:E$701,2,FALSE)</f>
        <v>0</v>
      </c>
    </row>
    <row r="199" spans="1:4">
      <c r="A199" s="2" t="s">
        <v>114</v>
      </c>
      <c r="B199" s="2" t="s">
        <v>45</v>
      </c>
      <c r="C199" s="45" t="s">
        <v>748</v>
      </c>
      <c r="D199" s="2">
        <f>VLOOKUP(C199,IP!D$2:E$701,2,FALSE)</f>
        <v>0</v>
      </c>
    </row>
    <row r="200" spans="1:4">
      <c r="A200" s="2" t="s">
        <v>111</v>
      </c>
      <c r="B200" s="2" t="s">
        <v>44</v>
      </c>
      <c r="C200" s="4" t="s">
        <v>672</v>
      </c>
      <c r="D200" s="2">
        <f>VLOOKUP(C200,IP!D$2:E$701,2,FALSE)</f>
        <v>0</v>
      </c>
    </row>
    <row r="201" spans="1:4">
      <c r="A201" s="2" t="s">
        <v>112</v>
      </c>
      <c r="B201" s="2" t="s">
        <v>43</v>
      </c>
      <c r="C201" s="4" t="s">
        <v>696</v>
      </c>
      <c r="D201" s="2">
        <f>VLOOKUP(C201,IP!D$2:E$701,2,FALSE)</f>
        <v>0</v>
      </c>
    </row>
    <row r="202" spans="1:4">
      <c r="A202" s="2" t="s">
        <v>91</v>
      </c>
      <c r="B202" s="2" t="s">
        <v>45</v>
      </c>
      <c r="C202" s="4" t="s">
        <v>174</v>
      </c>
      <c r="D202" s="2">
        <f>VLOOKUP(C202,IP!D$2:E$701,2,FALSE)</f>
        <v>0</v>
      </c>
    </row>
    <row r="203" spans="1:4">
      <c r="A203" s="2" t="s">
        <v>113</v>
      </c>
      <c r="B203" s="2" t="s">
        <v>42</v>
      </c>
      <c r="C203" s="43" t="s">
        <v>720</v>
      </c>
      <c r="D203" s="2">
        <f>VLOOKUP(C203,IP!D$2:E$701,2,FALSE)</f>
        <v>0</v>
      </c>
    </row>
    <row r="204" spans="1:4">
      <c r="A204" s="2" t="s">
        <v>110</v>
      </c>
      <c r="B204" s="2" t="s">
        <v>44</v>
      </c>
      <c r="C204" s="4" t="s">
        <v>647</v>
      </c>
      <c r="D204" s="2">
        <f>VLOOKUP(C204,IP!D$2:E$701,2,FALSE)</f>
        <v>0</v>
      </c>
    </row>
    <row r="205" spans="1:4">
      <c r="A205" s="2" t="s">
        <v>103</v>
      </c>
      <c r="B205" s="2" t="s">
        <v>61</v>
      </c>
      <c r="C205" s="4" t="s">
        <v>489</v>
      </c>
      <c r="D205" s="2">
        <f>VLOOKUP(C205,IP!D$2:E$701,2,FALSE)</f>
        <v>0</v>
      </c>
    </row>
    <row r="206" spans="1:4">
      <c r="A206" s="2" t="s">
        <v>111</v>
      </c>
      <c r="B206" s="2" t="s">
        <v>43</v>
      </c>
      <c r="C206" s="4" t="s">
        <v>671</v>
      </c>
      <c r="D206" s="2">
        <f>VLOOKUP(C206,IP!D$2:E$701,2,FALSE)</f>
        <v>0</v>
      </c>
    </row>
    <row r="207" spans="1:4">
      <c r="A207" s="2" t="s">
        <v>111</v>
      </c>
      <c r="B207" s="2" t="s">
        <v>41</v>
      </c>
      <c r="C207" s="43" t="s">
        <v>669</v>
      </c>
      <c r="D207" s="2">
        <f>VLOOKUP(C207,IP!D$2:E$701,2,FALSE)</f>
        <v>0</v>
      </c>
    </row>
    <row r="208" spans="1:4">
      <c r="A208" s="2" t="s">
        <v>112</v>
      </c>
      <c r="B208" s="2" t="s">
        <v>40</v>
      </c>
      <c r="C208" s="4" t="s">
        <v>693</v>
      </c>
      <c r="D208" s="2">
        <f>VLOOKUP(C208,IP!D$2:E$701,2,FALSE)</f>
        <v>0</v>
      </c>
    </row>
    <row r="209" spans="1:4">
      <c r="A209" s="2" t="s">
        <v>111</v>
      </c>
      <c r="B209" s="2" t="s">
        <v>40</v>
      </c>
      <c r="C209" s="4" t="s">
        <v>668</v>
      </c>
      <c r="D209" s="2">
        <f>VLOOKUP(C209,IP!D$2:E$701,2,FALSE)</f>
        <v>0</v>
      </c>
    </row>
    <row r="210" spans="1:4">
      <c r="A210" s="2" t="s">
        <v>107</v>
      </c>
      <c r="B210" s="2" t="s">
        <v>42</v>
      </c>
      <c r="C210" s="5" t="s">
        <v>570</v>
      </c>
      <c r="D210" s="2">
        <f>VLOOKUP(C210,IP!D$2:E$701,2,FALSE)</f>
        <v>0</v>
      </c>
    </row>
    <row r="211" spans="1:4">
      <c r="A211" s="2" t="s">
        <v>113</v>
      </c>
      <c r="B211" s="2" t="s">
        <v>40</v>
      </c>
      <c r="C211" s="4" t="s">
        <v>718</v>
      </c>
      <c r="D211" s="2">
        <f>VLOOKUP(C211,IP!D$2:E$701,2,FALSE)</f>
        <v>0</v>
      </c>
    </row>
    <row r="212" spans="1:4">
      <c r="A212" s="2" t="s">
        <v>114</v>
      </c>
      <c r="B212" s="2" t="s">
        <v>61</v>
      </c>
      <c r="C212" s="11" t="s">
        <v>764</v>
      </c>
      <c r="D212" s="2">
        <f>VLOOKUP(C212,IP!D$2:E$701,2,FALSE)</f>
        <v>0</v>
      </c>
    </row>
    <row r="213" spans="1:4">
      <c r="A213" s="2" t="s">
        <v>99</v>
      </c>
      <c r="B213" s="2" t="s">
        <v>45</v>
      </c>
      <c r="C213" s="4" t="s">
        <v>374</v>
      </c>
      <c r="D213" s="2">
        <f>VLOOKUP(C213,IP!D$2:E$701,2,FALSE)</f>
        <v>0</v>
      </c>
    </row>
    <row r="214" spans="1:4">
      <c r="A214" s="2" t="s">
        <v>91</v>
      </c>
      <c r="B214" s="2" t="s">
        <v>43</v>
      </c>
      <c r="C214" s="4" t="s">
        <v>172</v>
      </c>
      <c r="D214" s="2">
        <f>VLOOKUP(C214,IP!D$2:E$701,2,FALSE)</f>
        <v>0</v>
      </c>
    </row>
    <row r="215" spans="1:4">
      <c r="A215" s="2" t="s">
        <v>113</v>
      </c>
      <c r="B215" s="2" t="s">
        <v>48</v>
      </c>
      <c r="C215" s="4" t="s">
        <v>726</v>
      </c>
      <c r="D215" s="2">
        <f>VLOOKUP(C215,IP!D$2:E$701,2,FALSE)</f>
        <v>0</v>
      </c>
    </row>
    <row r="216" spans="1:4">
      <c r="A216" s="2" t="s">
        <v>90</v>
      </c>
      <c r="B216" s="2" t="s">
        <v>44</v>
      </c>
      <c r="C216" s="37" t="s">
        <v>148</v>
      </c>
      <c r="D216" s="2">
        <f>VLOOKUP(C216,IP!D$2:E$701,2,FALSE)</f>
        <v>0</v>
      </c>
    </row>
    <row r="217" spans="1:4">
      <c r="A217" s="2" t="s">
        <v>111</v>
      </c>
      <c r="B217" s="2" t="s">
        <v>49</v>
      </c>
      <c r="C217" s="4" t="s">
        <v>677</v>
      </c>
      <c r="D217" s="2">
        <f>VLOOKUP(C217,IP!D$2:E$701,2,FALSE)</f>
        <v>0</v>
      </c>
    </row>
    <row r="218" spans="1:4">
      <c r="A218" s="2" t="s">
        <v>113</v>
      </c>
      <c r="B218" s="2" t="s">
        <v>44</v>
      </c>
      <c r="C218" s="4" t="s">
        <v>722</v>
      </c>
      <c r="D218" s="2">
        <f>VLOOKUP(C218,IP!D$2:E$701,2,FALSE)</f>
        <v>0</v>
      </c>
    </row>
    <row r="219" spans="1:4">
      <c r="A219" s="2" t="s">
        <v>113</v>
      </c>
      <c r="B219" s="2" t="s">
        <v>61</v>
      </c>
      <c r="C219" s="4" t="s">
        <v>739</v>
      </c>
      <c r="D219" s="2">
        <f>VLOOKUP(C219,IP!D$2:E$701,2,FALSE)</f>
        <v>0</v>
      </c>
    </row>
    <row r="220" spans="1:4">
      <c r="A220" s="2" t="s">
        <v>91</v>
      </c>
      <c r="B220" s="2" t="s">
        <v>48</v>
      </c>
      <c r="C220" s="4" t="s">
        <v>177</v>
      </c>
      <c r="D220" s="2">
        <f>VLOOKUP(C220,IP!D$2:E$701,2,FALSE)</f>
        <v>0</v>
      </c>
    </row>
    <row r="221" spans="1:4">
      <c r="A221" s="2" t="s">
        <v>100</v>
      </c>
      <c r="B221" s="2" t="s">
        <v>48</v>
      </c>
      <c r="C221" s="7" t="s">
        <v>402</v>
      </c>
      <c r="D221" s="2">
        <f>VLOOKUP(C221,IP!D$2:E$701,2,FALSE)</f>
        <v>0</v>
      </c>
    </row>
    <row r="222" spans="1:4">
      <c r="A222" s="2" t="s">
        <v>113</v>
      </c>
      <c r="B222" s="2" t="s">
        <v>45</v>
      </c>
      <c r="C222" s="4" t="s">
        <v>723</v>
      </c>
      <c r="D222" s="2">
        <f>VLOOKUP(C222,IP!D$2:E$701,2,FALSE)</f>
        <v>0</v>
      </c>
    </row>
    <row r="223" spans="1:4">
      <c r="A223" s="2" t="s">
        <v>112</v>
      </c>
      <c r="B223" s="2" t="s">
        <v>61</v>
      </c>
      <c r="C223" s="4" t="s">
        <v>713</v>
      </c>
      <c r="D223" s="2">
        <f>VLOOKUP(C223,IP!D$2:E$701,2,FALSE)</f>
        <v>0</v>
      </c>
    </row>
    <row r="224" spans="1:4">
      <c r="A224" s="2" t="s">
        <v>114</v>
      </c>
      <c r="B224" s="2" t="s">
        <v>41</v>
      </c>
      <c r="C224" s="11" t="s">
        <v>744</v>
      </c>
      <c r="D224" s="2">
        <f>VLOOKUP(C224,IP!D$2:E$701,2,FALSE)</f>
        <v>0</v>
      </c>
    </row>
    <row r="225" spans="1:4">
      <c r="A225" s="2" t="s">
        <v>111</v>
      </c>
      <c r="B225" s="2" t="s">
        <v>61</v>
      </c>
      <c r="C225" s="4" t="s">
        <v>689</v>
      </c>
      <c r="D225" s="2">
        <f>VLOOKUP(C225,IP!D$2:E$701,2,FALSE)</f>
        <v>0</v>
      </c>
    </row>
    <row r="226" spans="1:4">
      <c r="A226" s="2" t="s">
        <v>104</v>
      </c>
      <c r="B226" s="2" t="s">
        <v>45</v>
      </c>
      <c r="C226" s="9" t="s">
        <v>498</v>
      </c>
      <c r="D226" s="2">
        <f>VLOOKUP(C226,IP!D$2:E$701,2,FALSE)</f>
        <v>0</v>
      </c>
    </row>
    <row r="227" spans="1:4">
      <c r="A227" s="2" t="s">
        <v>96</v>
      </c>
      <c r="B227" s="2" t="s">
        <v>47</v>
      </c>
      <c r="C227" s="4" t="s">
        <v>301</v>
      </c>
      <c r="D227" s="2">
        <f>VLOOKUP(C227,IP!D$2:E$701,2,FALSE)</f>
        <v>0</v>
      </c>
    </row>
    <row r="228" spans="1:4">
      <c r="A228" s="2" t="s">
        <v>106</v>
      </c>
      <c r="B228" s="2" t="s">
        <v>48</v>
      </c>
      <c r="C228" s="4" t="s">
        <v>551</v>
      </c>
      <c r="D228" s="2">
        <f>VLOOKUP(C228,IP!D$2:E$701,2,FALSE)</f>
        <v>0</v>
      </c>
    </row>
    <row r="229" spans="1:4">
      <c r="A229" s="2" t="s">
        <v>112</v>
      </c>
      <c r="B229" s="2" t="s">
        <v>48</v>
      </c>
      <c r="C229" s="4" t="s">
        <v>700</v>
      </c>
      <c r="D229" s="2">
        <f>VLOOKUP(C229,IP!D$2:E$701,2,FALSE)</f>
        <v>0</v>
      </c>
    </row>
    <row r="230" spans="1:4">
      <c r="A230" s="2" t="s">
        <v>99</v>
      </c>
      <c r="B230" s="2" t="s">
        <v>61</v>
      </c>
      <c r="C230" s="4" t="s">
        <v>390</v>
      </c>
      <c r="D230" s="2">
        <f>VLOOKUP(C230,IP!D$2:E$701,2,FALSE)</f>
        <v>0</v>
      </c>
    </row>
    <row r="231" spans="1:4">
      <c r="A231" s="2" t="s">
        <v>114</v>
      </c>
      <c r="B231" s="2" t="s">
        <v>44</v>
      </c>
      <c r="C231" s="11" t="s">
        <v>747</v>
      </c>
      <c r="D231" s="2">
        <f>VLOOKUP(C231,IP!D$2:E$701,2,FALSE)</f>
        <v>0</v>
      </c>
    </row>
    <row r="232" spans="1:4">
      <c r="A232" s="2" t="s">
        <v>112</v>
      </c>
      <c r="B232" s="2" t="s">
        <v>41</v>
      </c>
      <c r="C232" s="4" t="s">
        <v>694</v>
      </c>
      <c r="D232" s="2">
        <f>VLOOKUP(C232,IP!D$2:E$701,2,FALSE)</f>
        <v>0</v>
      </c>
    </row>
    <row r="233" spans="1:4">
      <c r="A233" s="2" t="s">
        <v>88</v>
      </c>
      <c r="B233" s="2" t="s">
        <v>38</v>
      </c>
      <c r="C233" s="46" t="s">
        <v>63</v>
      </c>
      <c r="D233" s="2">
        <f>VLOOKUP(C233,IP!D$2:E$701,2,FALSE)</f>
        <v>0</v>
      </c>
    </row>
    <row r="234" spans="1:4">
      <c r="A234" s="2" t="s">
        <v>108</v>
      </c>
      <c r="B234" s="2" t="s">
        <v>42</v>
      </c>
      <c r="C234" s="11" t="s">
        <v>595</v>
      </c>
      <c r="D234" s="2">
        <f>VLOOKUP(C234,IP!D$2:E$701,2,FALSE)</f>
        <v>0</v>
      </c>
    </row>
    <row r="235" spans="1:4">
      <c r="A235" s="2" t="s">
        <v>113</v>
      </c>
      <c r="B235" s="2" t="s">
        <v>41</v>
      </c>
      <c r="C235" s="37" t="s">
        <v>719</v>
      </c>
      <c r="D235" s="2">
        <f>VLOOKUP(C235,IP!D$2:E$701,2,FALSE)</f>
        <v>0</v>
      </c>
    </row>
    <row r="236" spans="1:4">
      <c r="A236" s="2" t="s">
        <v>92</v>
      </c>
      <c r="B236" s="2" t="s">
        <v>44</v>
      </c>
      <c r="C236" s="10" t="s">
        <v>198</v>
      </c>
      <c r="D236" s="2">
        <f>VLOOKUP(C236,IP!D$2:E$701,2,FALSE)</f>
        <v>0</v>
      </c>
    </row>
    <row r="237" spans="1:4">
      <c r="A237" s="2" t="s">
        <v>111</v>
      </c>
      <c r="B237" s="2" t="s">
        <v>42</v>
      </c>
      <c r="C237" s="43" t="s">
        <v>670</v>
      </c>
      <c r="D237" s="2">
        <f>VLOOKUP(C237,IP!D$2:E$701,2,FALSE)</f>
        <v>0</v>
      </c>
    </row>
    <row r="238" spans="1:4">
      <c r="A238" s="2" t="s">
        <v>112</v>
      </c>
      <c r="B238" s="2" t="s">
        <v>45</v>
      </c>
      <c r="C238" s="4" t="s">
        <v>698</v>
      </c>
      <c r="D238" s="2">
        <f>VLOOKUP(C238,IP!D$2:E$701,2,FALSE)</f>
        <v>0</v>
      </c>
    </row>
    <row r="239" spans="1:4">
      <c r="A239" s="2" t="s">
        <v>108</v>
      </c>
      <c r="B239" s="2" t="s">
        <v>48</v>
      </c>
      <c r="C239" s="11" t="s">
        <v>601</v>
      </c>
      <c r="D239" s="2">
        <f>VLOOKUP(C239,IP!D$2:E$701,2,FALSE)</f>
        <v>0</v>
      </c>
    </row>
    <row r="240" spans="1:4">
      <c r="A240" s="2" t="s">
        <v>111</v>
      </c>
      <c r="B240" s="2" t="s">
        <v>48</v>
      </c>
      <c r="C240" s="4" t="s">
        <v>676</v>
      </c>
      <c r="D240" s="2">
        <f>VLOOKUP(C240,IP!D$2:E$701,2,FALSE)</f>
        <v>0</v>
      </c>
    </row>
    <row r="241" spans="1:4">
      <c r="A241" s="2" t="s">
        <v>107</v>
      </c>
      <c r="B241" s="2" t="s">
        <v>43</v>
      </c>
      <c r="C241" s="5" t="s">
        <v>571</v>
      </c>
      <c r="D241" s="2">
        <f>VLOOKUP(C241,IP!D$2:E$701,2,FALSE)</f>
        <v>0</v>
      </c>
    </row>
    <row r="242" spans="1:4">
      <c r="A242" s="2" t="s">
        <v>97</v>
      </c>
      <c r="B242" s="2" t="s">
        <v>44</v>
      </c>
      <c r="C242" s="4" t="s">
        <v>323</v>
      </c>
      <c r="D242" s="2">
        <f>VLOOKUP(C242,IP!D$2:E$701,2,FALSE)</f>
        <v>0</v>
      </c>
    </row>
    <row r="243" spans="1:4">
      <c r="A243" s="2" t="s">
        <v>99</v>
      </c>
      <c r="B243" s="2" t="s">
        <v>48</v>
      </c>
      <c r="C243" s="4" t="s">
        <v>377</v>
      </c>
      <c r="D243" s="2">
        <f>VLOOKUP(C243,IP!D$2:E$701,2,FALSE)</f>
        <v>0</v>
      </c>
    </row>
    <row r="244" spans="1:4">
      <c r="A244" s="2" t="s">
        <v>94</v>
      </c>
      <c r="B244" s="2" t="s">
        <v>46</v>
      </c>
      <c r="C244" s="7" t="s">
        <v>250</v>
      </c>
      <c r="D244" s="2">
        <f>VLOOKUP(C244,IP!D$2:E$701,2,FALSE)</f>
        <v>0</v>
      </c>
    </row>
    <row r="245" spans="1:4">
      <c r="A245" s="2" t="s">
        <v>107</v>
      </c>
      <c r="B245" s="2" t="s">
        <v>48</v>
      </c>
      <c r="C245" s="5" t="s">
        <v>576</v>
      </c>
      <c r="D245" s="2">
        <f>VLOOKUP(C245,IP!D$2:E$701,2,FALSE)</f>
        <v>0</v>
      </c>
    </row>
    <row r="246" spans="1:4">
      <c r="A246" s="2" t="s">
        <v>97</v>
      </c>
      <c r="B246" s="2" t="s">
        <v>48</v>
      </c>
      <c r="C246" s="4" t="s">
        <v>327</v>
      </c>
      <c r="D246" s="2">
        <f>VLOOKUP(C246,IP!D$2:E$701,2,FALSE)</f>
        <v>0</v>
      </c>
    </row>
    <row r="247" spans="1:4">
      <c r="A247" s="2" t="s">
        <v>89</v>
      </c>
      <c r="B247" s="2" t="s">
        <v>42</v>
      </c>
      <c r="C247" s="12" t="s">
        <v>121</v>
      </c>
      <c r="D247" s="2">
        <f>VLOOKUP(C247,IP!D$2:E$701,2,FALSE)</f>
        <v>0</v>
      </c>
    </row>
    <row r="248" spans="1:4">
      <c r="A248" s="2" t="s">
        <v>89</v>
      </c>
      <c r="B248" s="2" t="s">
        <v>46</v>
      </c>
      <c r="C248" s="12" t="s">
        <v>125</v>
      </c>
      <c r="D248" s="2">
        <f>VLOOKUP(C248,IP!D$2:E$701,2,FALSE)</f>
        <v>0</v>
      </c>
    </row>
    <row r="249" spans="1:4">
      <c r="A249" s="2" t="s">
        <v>89</v>
      </c>
      <c r="B249" s="2" t="s">
        <v>43</v>
      </c>
      <c r="C249" s="42" t="s">
        <v>122</v>
      </c>
      <c r="D249" s="2">
        <f>VLOOKUP(C249,IP!D$2:E$701,2,FALSE)</f>
        <v>0</v>
      </c>
    </row>
    <row r="250" spans="1:4">
      <c r="A250" s="2" t="s">
        <v>105</v>
      </c>
      <c r="B250" s="2" t="s">
        <v>39</v>
      </c>
      <c r="C250" s="6" t="s">
        <v>517</v>
      </c>
      <c r="D250" s="2">
        <f>VLOOKUP(C250,IP!D$2:E$701,2,FALSE)</f>
        <v>0</v>
      </c>
    </row>
    <row r="251" spans="1:4">
      <c r="A251" s="2" t="s">
        <v>105</v>
      </c>
      <c r="B251" s="2" t="s">
        <v>43</v>
      </c>
      <c r="C251" s="6" t="s">
        <v>521</v>
      </c>
      <c r="D251" s="2">
        <f>VLOOKUP(C251,IP!D$2:E$701,2,FALSE)</f>
        <v>0</v>
      </c>
    </row>
    <row r="252" spans="1:4">
      <c r="A252" s="2" t="s">
        <v>105</v>
      </c>
      <c r="B252" s="2" t="s">
        <v>49</v>
      </c>
      <c r="C252" s="6" t="s">
        <v>527</v>
      </c>
      <c r="D252" s="2">
        <f>VLOOKUP(C252,IP!D$2:E$701,2,FALSE)</f>
        <v>0</v>
      </c>
    </row>
    <row r="253" spans="1:4">
      <c r="A253" s="2" t="s">
        <v>105</v>
      </c>
      <c r="B253" s="2" t="s">
        <v>46</v>
      </c>
      <c r="C253" s="6" t="s">
        <v>524</v>
      </c>
      <c r="D253" s="2">
        <f>VLOOKUP(C253,IP!D$2:E$701,2,FALSE)</f>
        <v>0</v>
      </c>
    </row>
    <row r="254" spans="1:4">
      <c r="A254" s="2" t="s">
        <v>105</v>
      </c>
      <c r="B254" s="2" t="s">
        <v>47</v>
      </c>
      <c r="C254" s="6" t="s">
        <v>525</v>
      </c>
      <c r="D254" s="2">
        <f>VLOOKUP(C254,IP!D$2:E$701,2,FALSE)</f>
        <v>0</v>
      </c>
    </row>
    <row r="255" spans="1:4">
      <c r="A255" s="2" t="s">
        <v>107</v>
      </c>
      <c r="B255" s="2" t="s">
        <v>39</v>
      </c>
      <c r="C255" s="5" t="s">
        <v>567</v>
      </c>
      <c r="D255" s="2">
        <f>VLOOKUP(C255,IP!D$2:E$701,2,FALSE)</f>
        <v>0</v>
      </c>
    </row>
    <row r="256" spans="1:4">
      <c r="A256" s="2" t="s">
        <v>107</v>
      </c>
      <c r="B256" s="2" t="s">
        <v>49</v>
      </c>
      <c r="C256" s="5" t="s">
        <v>577</v>
      </c>
      <c r="D256" s="2">
        <f>VLOOKUP(C256,IP!D$2:E$701,2,FALSE)</f>
        <v>0</v>
      </c>
    </row>
    <row r="257" spans="1:4">
      <c r="A257" s="2" t="s">
        <v>107</v>
      </c>
      <c r="B257" s="2" t="s">
        <v>46</v>
      </c>
      <c r="C257" s="5" t="s">
        <v>574</v>
      </c>
      <c r="D257" s="2">
        <f>VLOOKUP(C257,IP!D$2:E$701,2,FALSE)</f>
        <v>0</v>
      </c>
    </row>
    <row r="258" spans="1:4">
      <c r="A258" s="2" t="s">
        <v>107</v>
      </c>
      <c r="B258" s="2" t="s">
        <v>47</v>
      </c>
      <c r="C258" s="5" t="s">
        <v>575</v>
      </c>
      <c r="D258" s="2">
        <f>VLOOKUP(C258,IP!D$2:E$701,2,FALSE)</f>
        <v>0</v>
      </c>
    </row>
    <row r="259" spans="1:4">
      <c r="A259" s="2" t="s">
        <v>100</v>
      </c>
      <c r="B259" s="2" t="s">
        <v>39</v>
      </c>
      <c r="C259" s="7" t="s">
        <v>393</v>
      </c>
      <c r="D259" s="2">
        <f>VLOOKUP(C259,IP!D$2:E$701,2,FALSE)</f>
        <v>0</v>
      </c>
    </row>
    <row r="260" spans="1:4">
      <c r="A260" s="2" t="s">
        <v>100</v>
      </c>
      <c r="B260" s="2" t="s">
        <v>49</v>
      </c>
      <c r="C260" s="7" t="s">
        <v>403</v>
      </c>
      <c r="D260" s="2">
        <f>VLOOKUP(C260,IP!D$2:E$701,2,FALSE)</f>
        <v>0</v>
      </c>
    </row>
    <row r="261" spans="1:4">
      <c r="A261" s="2" t="s">
        <v>100</v>
      </c>
      <c r="B261" s="2" t="s">
        <v>46</v>
      </c>
      <c r="C261" s="7" t="s">
        <v>400</v>
      </c>
      <c r="D261" s="2">
        <f>VLOOKUP(C261,IP!D$2:E$701,2,FALSE)</f>
        <v>0</v>
      </c>
    </row>
    <row r="262" spans="1:4">
      <c r="A262" s="2" t="s">
        <v>100</v>
      </c>
      <c r="B262" s="2" t="s">
        <v>47</v>
      </c>
      <c r="C262" s="7" t="s">
        <v>401</v>
      </c>
      <c r="D262" s="2">
        <f>VLOOKUP(C262,IP!D$2:E$701,2,FALSE)</f>
        <v>0</v>
      </c>
    </row>
    <row r="263" spans="1:4">
      <c r="A263" s="2" t="s">
        <v>92</v>
      </c>
      <c r="B263" s="2" t="s">
        <v>39</v>
      </c>
      <c r="C263" s="10" t="s">
        <v>193</v>
      </c>
      <c r="D263" s="2">
        <f>VLOOKUP(C263,IP!D$2:E$701,2,FALSE)</f>
        <v>0</v>
      </c>
    </row>
    <row r="264" spans="1:4">
      <c r="A264" s="2" t="s">
        <v>92</v>
      </c>
      <c r="B264" s="2" t="s">
        <v>42</v>
      </c>
      <c r="C264" s="10" t="s">
        <v>196</v>
      </c>
      <c r="D264" s="2">
        <f>VLOOKUP(C264,IP!D$2:E$701,2,FALSE)</f>
        <v>0</v>
      </c>
    </row>
    <row r="265" spans="1:4">
      <c r="A265" s="2" t="s">
        <v>92</v>
      </c>
      <c r="B265" s="2" t="s">
        <v>48</v>
      </c>
      <c r="C265" s="10" t="s">
        <v>202</v>
      </c>
      <c r="D265" s="2">
        <f>VLOOKUP(C265,IP!D$2:E$701,2,FALSE)</f>
        <v>0</v>
      </c>
    </row>
    <row r="266" spans="1:4">
      <c r="A266" s="2" t="s">
        <v>92</v>
      </c>
      <c r="B266" s="2" t="s">
        <v>49</v>
      </c>
      <c r="C266" s="10" t="s">
        <v>203</v>
      </c>
      <c r="D266" s="2">
        <f>VLOOKUP(C266,IP!D$2:E$701,2,FALSE)</f>
        <v>0</v>
      </c>
    </row>
    <row r="267" spans="1:4">
      <c r="A267" s="2" t="s">
        <v>92</v>
      </c>
      <c r="B267" s="2" t="s">
        <v>45</v>
      </c>
      <c r="C267" s="10" t="s">
        <v>199</v>
      </c>
      <c r="D267" s="2">
        <f>VLOOKUP(C267,IP!D$2:E$701,2,FALSE)</f>
        <v>0</v>
      </c>
    </row>
    <row r="268" spans="1:4">
      <c r="A268" s="2" t="s">
        <v>92</v>
      </c>
      <c r="B268" s="2" t="s">
        <v>46</v>
      </c>
      <c r="C268" s="10" t="s">
        <v>200</v>
      </c>
      <c r="D268" s="2">
        <f>VLOOKUP(C268,IP!D$2:E$701,2,FALSE)</f>
        <v>0</v>
      </c>
    </row>
    <row r="269" spans="1:4">
      <c r="A269" s="2" t="s">
        <v>92</v>
      </c>
      <c r="B269" s="2" t="s">
        <v>47</v>
      </c>
      <c r="C269" s="10" t="s">
        <v>201</v>
      </c>
      <c r="D269" s="2">
        <f>VLOOKUP(C269,IP!D$2:E$701,2,FALSE)</f>
        <v>0</v>
      </c>
    </row>
    <row r="270" spans="1:4">
      <c r="A270" s="2" t="s">
        <v>94</v>
      </c>
      <c r="B270" s="2" t="s">
        <v>39</v>
      </c>
      <c r="C270" s="7" t="s">
        <v>243</v>
      </c>
      <c r="D270" s="2">
        <f>VLOOKUP(C270,IP!D$2:E$701,2,FALSE)</f>
        <v>0</v>
      </c>
    </row>
    <row r="271" spans="1:4">
      <c r="A271" s="2" t="s">
        <v>94</v>
      </c>
      <c r="B271" s="2" t="s">
        <v>42</v>
      </c>
      <c r="C271" s="7" t="s">
        <v>246</v>
      </c>
      <c r="D271" s="2">
        <f>VLOOKUP(C271,IP!D$2:E$701,2,FALSE)</f>
        <v>0</v>
      </c>
    </row>
    <row r="272" spans="1:4">
      <c r="A272" s="2" t="s">
        <v>94</v>
      </c>
      <c r="B272" s="2" t="s">
        <v>43</v>
      </c>
      <c r="C272" s="7" t="s">
        <v>247</v>
      </c>
      <c r="D272" s="2">
        <f>VLOOKUP(C272,IP!D$2:E$701,2,FALSE)</f>
        <v>0</v>
      </c>
    </row>
    <row r="273" spans="1:4">
      <c r="A273" s="2" t="s">
        <v>94</v>
      </c>
      <c r="B273" s="2" t="s">
        <v>49</v>
      </c>
      <c r="C273" s="7" t="s">
        <v>253</v>
      </c>
      <c r="D273" s="2">
        <f>VLOOKUP(C273,IP!D$2:E$701,2,FALSE)</f>
        <v>0</v>
      </c>
    </row>
    <row r="274" spans="1:4">
      <c r="A274" s="2" t="s">
        <v>94</v>
      </c>
      <c r="B274" s="2" t="s">
        <v>47</v>
      </c>
      <c r="C274" s="7" t="s">
        <v>251</v>
      </c>
      <c r="D274" s="2">
        <f>VLOOKUP(C274,IP!D$2:E$701,2,FALSE)</f>
        <v>0</v>
      </c>
    </row>
    <row r="275" spans="1:4">
      <c r="A275" s="2" t="s">
        <v>113</v>
      </c>
      <c r="B275" s="2" t="s">
        <v>39</v>
      </c>
      <c r="C275" s="4" t="s">
        <v>717</v>
      </c>
      <c r="D275" s="2">
        <f>VLOOKUP(C275,IP!D$2:E$701,2,FALSE)</f>
        <v>0</v>
      </c>
    </row>
    <row r="276" spans="1:4">
      <c r="A276" s="2" t="s">
        <v>113</v>
      </c>
      <c r="B276" s="2" t="s">
        <v>43</v>
      </c>
      <c r="C276" s="4" t="s">
        <v>721</v>
      </c>
      <c r="D276" s="2">
        <f>VLOOKUP(C276,IP!D$2:E$701,2,FALSE)</f>
        <v>0</v>
      </c>
    </row>
    <row r="277" spans="1:4">
      <c r="A277" s="2" t="s">
        <v>113</v>
      </c>
      <c r="B277" s="2" t="s">
        <v>49</v>
      </c>
      <c r="C277" s="4" t="s">
        <v>727</v>
      </c>
      <c r="D277" s="2">
        <f>VLOOKUP(C277,IP!D$2:E$701,2,FALSE)</f>
        <v>0</v>
      </c>
    </row>
    <row r="278" spans="1:4">
      <c r="A278" s="2" t="s">
        <v>113</v>
      </c>
      <c r="B278" s="2" t="s">
        <v>46</v>
      </c>
      <c r="C278" s="4" t="s">
        <v>724</v>
      </c>
      <c r="D278" s="2">
        <f>VLOOKUP(C278,IP!D$2:E$701,2,FALSE)</f>
        <v>0</v>
      </c>
    </row>
    <row r="279" spans="1:4">
      <c r="A279" s="2" t="s">
        <v>113</v>
      </c>
      <c r="B279" s="2" t="s">
        <v>47</v>
      </c>
      <c r="C279" s="4" t="s">
        <v>725</v>
      </c>
      <c r="D279" s="2">
        <f>VLOOKUP(C279,IP!D$2:E$701,2,FALSE)</f>
        <v>0</v>
      </c>
    </row>
    <row r="280" spans="1:4">
      <c r="A280" s="2" t="s">
        <v>97</v>
      </c>
      <c r="B280" s="2" t="s">
        <v>39</v>
      </c>
      <c r="C280" s="4" t="s">
        <v>318</v>
      </c>
      <c r="D280" s="2">
        <f>VLOOKUP(C280,IP!D$2:E$701,2,FALSE)</f>
        <v>0</v>
      </c>
    </row>
    <row r="281" spans="1:4">
      <c r="A281" s="2" t="s">
        <v>97</v>
      </c>
      <c r="B281" s="2" t="s">
        <v>41</v>
      </c>
      <c r="C281" s="4" t="s">
        <v>320</v>
      </c>
      <c r="D281" s="2">
        <f>VLOOKUP(C281,IP!D$2:E$701,2,FALSE)</f>
        <v>0</v>
      </c>
    </row>
    <row r="282" spans="1:4">
      <c r="A282" s="2" t="s">
        <v>97</v>
      </c>
      <c r="B282" s="2" t="s">
        <v>42</v>
      </c>
      <c r="C282" s="4" t="s">
        <v>321</v>
      </c>
      <c r="D282" s="2">
        <f>VLOOKUP(C282,IP!D$2:E$701,2,FALSE)</f>
        <v>0</v>
      </c>
    </row>
    <row r="283" spans="1:4">
      <c r="A283" s="2" t="s">
        <v>97</v>
      </c>
      <c r="B283" s="2" t="s">
        <v>43</v>
      </c>
      <c r="C283" s="4" t="s">
        <v>322</v>
      </c>
      <c r="D283" s="2">
        <f>VLOOKUP(C283,IP!D$2:E$701,2,FALSE)</f>
        <v>0</v>
      </c>
    </row>
    <row r="284" spans="1:4">
      <c r="A284" s="2" t="s">
        <v>97</v>
      </c>
      <c r="B284" s="2" t="s">
        <v>49</v>
      </c>
      <c r="C284" s="4" t="s">
        <v>328</v>
      </c>
      <c r="D284" s="2">
        <f>VLOOKUP(C284,IP!D$2:E$701,2,FALSE)</f>
        <v>0</v>
      </c>
    </row>
    <row r="285" spans="1:4">
      <c r="A285" s="2" t="s">
        <v>97</v>
      </c>
      <c r="B285" s="2" t="s">
        <v>47</v>
      </c>
      <c r="C285" s="4" t="s">
        <v>326</v>
      </c>
      <c r="D285" s="2">
        <f>VLOOKUP(C285,IP!D$2:E$701,2,FALSE)</f>
        <v>0</v>
      </c>
    </row>
    <row r="286" spans="1:4">
      <c r="A286" s="2" t="s">
        <v>111</v>
      </c>
      <c r="B286" s="2" t="s">
        <v>39</v>
      </c>
      <c r="C286" s="4" t="s">
        <v>667</v>
      </c>
      <c r="D286" s="2">
        <f>VLOOKUP(C286,IP!D$2:E$701,2,FALSE)</f>
        <v>0</v>
      </c>
    </row>
    <row r="287" spans="1:4">
      <c r="A287" s="2" t="s">
        <v>111</v>
      </c>
      <c r="B287" s="2" t="s">
        <v>46</v>
      </c>
      <c r="C287" s="4" t="s">
        <v>674</v>
      </c>
      <c r="D287" s="2">
        <f>VLOOKUP(C287,IP!D$2:E$701,2,FALSE)</f>
        <v>0</v>
      </c>
    </row>
    <row r="288" spans="1:4">
      <c r="A288" s="2" t="s">
        <v>111</v>
      </c>
      <c r="B288" s="2" t="s">
        <v>47</v>
      </c>
      <c r="C288" s="4" t="s">
        <v>675</v>
      </c>
      <c r="D288" s="2">
        <f>VLOOKUP(C288,IP!D$2:E$701,2,FALSE)</f>
        <v>0</v>
      </c>
    </row>
    <row r="289" spans="1:4">
      <c r="A289" s="2" t="s">
        <v>96</v>
      </c>
      <c r="B289" s="2" t="s">
        <v>39</v>
      </c>
      <c r="C289" s="4" t="s">
        <v>293</v>
      </c>
      <c r="D289" s="2">
        <f>VLOOKUP(C289,IP!D$2:E$701,2,FALSE)</f>
        <v>0</v>
      </c>
    </row>
    <row r="290" spans="1:4">
      <c r="A290" s="2" t="s">
        <v>96</v>
      </c>
      <c r="B290" s="2" t="s">
        <v>49</v>
      </c>
      <c r="C290" s="4" t="s">
        <v>303</v>
      </c>
      <c r="D290" s="2">
        <f>VLOOKUP(C290,IP!D$2:E$701,2,FALSE)</f>
        <v>0</v>
      </c>
    </row>
    <row r="291" spans="1:4">
      <c r="A291" s="2" t="s">
        <v>96</v>
      </c>
      <c r="B291" s="2" t="s">
        <v>46</v>
      </c>
      <c r="C291" s="4" t="s">
        <v>300</v>
      </c>
      <c r="D291" s="2">
        <f>VLOOKUP(C291,IP!D$2:E$701,2,FALSE)</f>
        <v>0</v>
      </c>
    </row>
    <row r="292" spans="1:4">
      <c r="A292" s="2" t="s">
        <v>101</v>
      </c>
      <c r="B292" s="2" t="s">
        <v>39</v>
      </c>
      <c r="C292" s="4" t="s">
        <v>418</v>
      </c>
      <c r="D292" s="2">
        <f>VLOOKUP(C292,IP!D$2:E$701,2,FALSE)</f>
        <v>0</v>
      </c>
    </row>
    <row r="293" spans="1:4">
      <c r="A293" s="2" t="s">
        <v>101</v>
      </c>
      <c r="B293" s="2" t="s">
        <v>42</v>
      </c>
      <c r="C293" s="4" t="s">
        <v>421</v>
      </c>
      <c r="D293" s="2">
        <f>VLOOKUP(C293,IP!D$2:E$701,2,FALSE)</f>
        <v>0</v>
      </c>
    </row>
    <row r="294" spans="1:4">
      <c r="A294" s="2" t="s">
        <v>101</v>
      </c>
      <c r="B294" s="2" t="s">
        <v>43</v>
      </c>
      <c r="C294" s="4" t="s">
        <v>422</v>
      </c>
      <c r="D294" s="2">
        <f>VLOOKUP(C294,IP!D$2:E$701,2,FALSE)</f>
        <v>0</v>
      </c>
    </row>
    <row r="295" spans="1:4">
      <c r="A295" s="2" t="s">
        <v>101</v>
      </c>
      <c r="B295" s="2" t="s">
        <v>49</v>
      </c>
      <c r="C295" s="4" t="s">
        <v>428</v>
      </c>
      <c r="D295" s="2">
        <f>VLOOKUP(C295,IP!D$2:E$701,2,FALSE)</f>
        <v>0</v>
      </c>
    </row>
    <row r="296" spans="1:4">
      <c r="A296" s="2" t="s">
        <v>101</v>
      </c>
      <c r="B296" s="2" t="s">
        <v>46</v>
      </c>
      <c r="C296" s="4" t="s">
        <v>425</v>
      </c>
      <c r="D296" s="2">
        <f>VLOOKUP(C296,IP!D$2:E$701,2,FALSE)</f>
        <v>0</v>
      </c>
    </row>
    <row r="297" spans="1:4">
      <c r="A297" s="2" t="s">
        <v>101</v>
      </c>
      <c r="B297" s="2" t="s">
        <v>47</v>
      </c>
      <c r="C297" s="4" t="s">
        <v>426</v>
      </c>
      <c r="D297" s="2">
        <f>VLOOKUP(C297,IP!D$2:E$701,2,FALSE)</f>
        <v>0</v>
      </c>
    </row>
    <row r="298" spans="1:4">
      <c r="A298" s="2" t="s">
        <v>110</v>
      </c>
      <c r="B298" s="2" t="s">
        <v>39</v>
      </c>
      <c r="C298" s="4" t="s">
        <v>642</v>
      </c>
      <c r="D298" s="2">
        <f>VLOOKUP(C298,IP!D$2:E$701,2,FALSE)</f>
        <v>0</v>
      </c>
    </row>
    <row r="299" spans="1:4">
      <c r="A299" s="2" t="s">
        <v>110</v>
      </c>
      <c r="B299" s="2" t="s">
        <v>49</v>
      </c>
      <c r="C299" s="4" t="s">
        <v>652</v>
      </c>
      <c r="D299" s="2">
        <f>VLOOKUP(C299,IP!D$2:E$701,2,FALSE)</f>
        <v>0</v>
      </c>
    </row>
    <row r="300" spans="1:4">
      <c r="A300" s="2" t="s">
        <v>110</v>
      </c>
      <c r="B300" s="2" t="s">
        <v>46</v>
      </c>
      <c r="C300" s="4" t="s">
        <v>649</v>
      </c>
      <c r="D300" s="2">
        <f>VLOOKUP(C300,IP!D$2:E$701,2,FALSE)</f>
        <v>0</v>
      </c>
    </row>
    <row r="301" spans="1:4">
      <c r="A301" s="2" t="s">
        <v>110</v>
      </c>
      <c r="B301" s="2" t="s">
        <v>47</v>
      </c>
      <c r="C301" s="4" t="s">
        <v>650</v>
      </c>
      <c r="D301" s="2">
        <f>VLOOKUP(C301,IP!D$2:E$701,2,FALSE)</f>
        <v>0</v>
      </c>
    </row>
    <row r="302" spans="1:4">
      <c r="A302" s="2" t="s">
        <v>112</v>
      </c>
      <c r="B302" s="2" t="s">
        <v>39</v>
      </c>
      <c r="C302" s="4" t="s">
        <v>692</v>
      </c>
      <c r="D302" s="2">
        <f>VLOOKUP(C302,IP!D$2:E$701,2,FALSE)</f>
        <v>0</v>
      </c>
    </row>
    <row r="303" spans="1:4">
      <c r="A303" s="2" t="s">
        <v>112</v>
      </c>
      <c r="B303" s="2" t="s">
        <v>42</v>
      </c>
      <c r="C303" s="4" t="s">
        <v>695</v>
      </c>
      <c r="D303" s="2">
        <f>VLOOKUP(C303,IP!D$2:E$701,2,FALSE)</f>
        <v>0</v>
      </c>
    </row>
    <row r="304" spans="1:4">
      <c r="A304" s="2" t="s">
        <v>112</v>
      </c>
      <c r="B304" s="2" t="s">
        <v>49</v>
      </c>
      <c r="C304" s="4" t="s">
        <v>701</v>
      </c>
      <c r="D304" s="2">
        <f>VLOOKUP(C304,IP!D$2:E$701,2,FALSE)</f>
        <v>0</v>
      </c>
    </row>
    <row r="305" spans="1:4">
      <c r="A305" s="2" t="s">
        <v>112</v>
      </c>
      <c r="B305" s="2" t="s">
        <v>46</v>
      </c>
      <c r="C305" s="4" t="s">
        <v>715</v>
      </c>
      <c r="D305" s="2">
        <f>VLOOKUP(C305,IP!D$2:E$701,2,FALSE)</f>
        <v>0</v>
      </c>
    </row>
    <row r="306" spans="1:4">
      <c r="A306" s="2" t="s">
        <v>112</v>
      </c>
      <c r="B306" s="2" t="s">
        <v>47</v>
      </c>
      <c r="C306" s="4" t="s">
        <v>699</v>
      </c>
      <c r="D306" s="2">
        <f>VLOOKUP(C306,IP!D$2:E$701,2,FALSE)</f>
        <v>0</v>
      </c>
    </row>
    <row r="307" spans="1:4">
      <c r="A307" s="2" t="s">
        <v>108</v>
      </c>
      <c r="B307" s="2" t="s">
        <v>39</v>
      </c>
      <c r="C307" s="11" t="s">
        <v>592</v>
      </c>
      <c r="D307" s="2">
        <f>VLOOKUP(C307,IP!D$2:E$701,2,FALSE)</f>
        <v>0</v>
      </c>
    </row>
    <row r="308" spans="1:4">
      <c r="A308" s="2" t="s">
        <v>108</v>
      </c>
      <c r="B308" s="2" t="s">
        <v>49</v>
      </c>
      <c r="C308" s="11" t="s">
        <v>602</v>
      </c>
      <c r="D308" s="2">
        <f>VLOOKUP(C308,IP!D$2:E$701,2,FALSE)</f>
        <v>0</v>
      </c>
    </row>
    <row r="309" spans="1:4">
      <c r="A309" s="2" t="s">
        <v>108</v>
      </c>
      <c r="B309" s="2" t="s">
        <v>46</v>
      </c>
      <c r="C309" s="11" t="s">
        <v>599</v>
      </c>
      <c r="D309" s="2">
        <f>VLOOKUP(C309,IP!D$2:E$701,2,FALSE)</f>
        <v>0</v>
      </c>
    </row>
    <row r="310" spans="1:4">
      <c r="A310" s="2" t="s">
        <v>108</v>
      </c>
      <c r="B310" s="2" t="s">
        <v>47</v>
      </c>
      <c r="C310" s="11" t="s">
        <v>600</v>
      </c>
      <c r="D310" s="2">
        <f>VLOOKUP(C310,IP!D$2:E$701,2,FALSE)</f>
        <v>0</v>
      </c>
    </row>
    <row r="311" spans="1:4">
      <c r="A311" s="2" t="s">
        <v>95</v>
      </c>
      <c r="B311" s="2" t="s">
        <v>39</v>
      </c>
      <c r="C311" s="3" t="s">
        <v>268</v>
      </c>
      <c r="D311" s="2">
        <f>VLOOKUP(C311,IP!D$2:E$701,2,FALSE)</f>
        <v>0</v>
      </c>
    </row>
    <row r="312" spans="1:4">
      <c r="A312" s="2" t="s">
        <v>95</v>
      </c>
      <c r="B312" s="2" t="s">
        <v>41</v>
      </c>
      <c r="C312" s="3" t="s">
        <v>270</v>
      </c>
      <c r="D312" s="2">
        <f>VLOOKUP(C312,IP!D$2:E$701,2,FALSE)</f>
        <v>0</v>
      </c>
    </row>
    <row r="313" spans="1:4">
      <c r="A313" s="2" t="s">
        <v>95</v>
      </c>
      <c r="B313" s="2" t="s">
        <v>49</v>
      </c>
      <c r="C313" s="3" t="s">
        <v>278</v>
      </c>
      <c r="D313" s="2">
        <f>VLOOKUP(C313,IP!D$2:E$701,2,FALSE)</f>
        <v>0</v>
      </c>
    </row>
    <row r="314" spans="1:4">
      <c r="A314" s="2" t="s">
        <v>95</v>
      </c>
      <c r="B314" s="2" t="s">
        <v>47</v>
      </c>
      <c r="C314" s="3" t="s">
        <v>276</v>
      </c>
      <c r="D314" s="2">
        <f>VLOOKUP(C314,IP!D$2:E$701,2,FALSE)</f>
        <v>0</v>
      </c>
    </row>
    <row r="315" spans="1:4">
      <c r="A315" s="2" t="s">
        <v>99</v>
      </c>
      <c r="B315" s="2" t="s">
        <v>39</v>
      </c>
      <c r="C315" s="4" t="s">
        <v>368</v>
      </c>
      <c r="D315" s="2">
        <f>VLOOKUP(C315,IP!D$2:E$701,2,FALSE)</f>
        <v>0</v>
      </c>
    </row>
    <row r="316" spans="1:4">
      <c r="A316" s="2" t="s">
        <v>99</v>
      </c>
      <c r="B316" s="2" t="s">
        <v>41</v>
      </c>
      <c r="C316" s="4" t="s">
        <v>370</v>
      </c>
      <c r="D316" s="2">
        <f>VLOOKUP(C316,IP!D$2:E$701,2,FALSE)</f>
        <v>0</v>
      </c>
    </row>
    <row r="317" spans="1:4">
      <c r="A317" s="2" t="s">
        <v>99</v>
      </c>
      <c r="B317" s="2" t="s">
        <v>42</v>
      </c>
      <c r="C317" s="4" t="s">
        <v>371</v>
      </c>
      <c r="D317" s="2">
        <f>VLOOKUP(C317,IP!D$2:E$701,2,FALSE)</f>
        <v>0</v>
      </c>
    </row>
    <row r="318" spans="1:4">
      <c r="A318" s="2" t="s">
        <v>99</v>
      </c>
      <c r="B318" s="2" t="s">
        <v>49</v>
      </c>
      <c r="C318" s="4" t="s">
        <v>378</v>
      </c>
      <c r="D318" s="2">
        <f>VLOOKUP(C318,IP!D$2:E$701,2,FALSE)</f>
        <v>0</v>
      </c>
    </row>
    <row r="319" spans="1:4">
      <c r="A319" s="2" t="s">
        <v>99</v>
      </c>
      <c r="B319" s="2" t="s">
        <v>47</v>
      </c>
      <c r="C319" s="4" t="s">
        <v>376</v>
      </c>
      <c r="D319" s="2">
        <f>VLOOKUP(C319,IP!D$2:E$701,2,FALSE)</f>
        <v>0</v>
      </c>
    </row>
    <row r="320" spans="1:4">
      <c r="A320" s="2" t="s">
        <v>102</v>
      </c>
      <c r="B320" s="2" t="s">
        <v>39</v>
      </c>
      <c r="C320" s="4" t="s">
        <v>443</v>
      </c>
      <c r="D320" s="2">
        <f>VLOOKUP(C320,IP!D$2:E$701,2,FALSE)</f>
        <v>0</v>
      </c>
    </row>
    <row r="321" spans="1:4">
      <c r="A321" s="2" t="s">
        <v>102</v>
      </c>
      <c r="B321" s="2" t="s">
        <v>41</v>
      </c>
      <c r="C321" s="43" t="s">
        <v>445</v>
      </c>
      <c r="D321" s="2">
        <f>VLOOKUP(C321,IP!D$2:E$701,2,FALSE)</f>
        <v>0</v>
      </c>
    </row>
    <row r="322" spans="1:4">
      <c r="A322" s="2" t="s">
        <v>102</v>
      </c>
      <c r="B322" s="2" t="s">
        <v>43</v>
      </c>
      <c r="C322" s="4" t="s">
        <v>447</v>
      </c>
      <c r="D322" s="2">
        <f>VLOOKUP(C322,IP!D$2:E$701,2,FALSE)</f>
        <v>0</v>
      </c>
    </row>
    <row r="323" spans="1:4">
      <c r="A323" s="2" t="s">
        <v>102</v>
      </c>
      <c r="B323" s="2" t="s">
        <v>48</v>
      </c>
      <c r="C323" s="4" t="s">
        <v>452</v>
      </c>
      <c r="D323" s="2">
        <f>VLOOKUP(C323,IP!D$2:E$701,2,FALSE)</f>
        <v>0</v>
      </c>
    </row>
    <row r="324" spans="1:4">
      <c r="A324" s="2" t="s">
        <v>102</v>
      </c>
      <c r="B324" s="2" t="s">
        <v>49</v>
      </c>
      <c r="C324" s="4" t="s">
        <v>453</v>
      </c>
      <c r="D324" s="2">
        <f>VLOOKUP(C324,IP!D$2:E$701,2,FALSE)</f>
        <v>0</v>
      </c>
    </row>
    <row r="325" spans="1:4">
      <c r="A325" s="2" t="s">
        <v>102</v>
      </c>
      <c r="B325" s="2" t="s">
        <v>45</v>
      </c>
      <c r="C325" s="4" t="s">
        <v>449</v>
      </c>
      <c r="D325" s="2">
        <f>VLOOKUP(C325,IP!D$2:E$701,2,FALSE)</f>
        <v>0</v>
      </c>
    </row>
    <row r="326" spans="1:4">
      <c r="A326" s="2" t="s">
        <v>102</v>
      </c>
      <c r="B326" s="2" t="s">
        <v>46</v>
      </c>
      <c r="C326" s="4" t="s">
        <v>450</v>
      </c>
      <c r="D326" s="2">
        <f>VLOOKUP(C326,IP!D$2:E$701,2,FALSE)</f>
        <v>0</v>
      </c>
    </row>
    <row r="327" spans="1:4">
      <c r="A327" s="2" t="s">
        <v>102</v>
      </c>
      <c r="B327" s="2" t="s">
        <v>47</v>
      </c>
      <c r="C327" s="4" t="s">
        <v>451</v>
      </c>
      <c r="D327" s="2">
        <f>VLOOKUP(C327,IP!D$2:E$701,2,FALSE)</f>
        <v>0</v>
      </c>
    </row>
    <row r="328" spans="1:4">
      <c r="A328" s="2" t="s">
        <v>90</v>
      </c>
      <c r="B328" s="2" t="s">
        <v>39</v>
      </c>
      <c r="C328" s="4" t="s">
        <v>143</v>
      </c>
      <c r="D328" s="2">
        <f>VLOOKUP(C328,IP!D$2:E$701,2,FALSE)</f>
        <v>0</v>
      </c>
    </row>
    <row r="329" spans="1:4">
      <c r="A329" s="2" t="s">
        <v>90</v>
      </c>
      <c r="B329" s="2" t="s">
        <v>43</v>
      </c>
      <c r="C329" s="4" t="s">
        <v>147</v>
      </c>
      <c r="D329" s="2">
        <f>VLOOKUP(C329,IP!D$2:E$701,2,FALSE)</f>
        <v>0</v>
      </c>
    </row>
    <row r="330" spans="1:4">
      <c r="A330" s="2" t="s">
        <v>90</v>
      </c>
      <c r="B330" s="2" t="s">
        <v>49</v>
      </c>
      <c r="C330" s="4" t="s">
        <v>153</v>
      </c>
      <c r="D330" s="2">
        <f>VLOOKUP(C330,IP!D$2:E$701,2,FALSE)</f>
        <v>0</v>
      </c>
    </row>
    <row r="331" spans="1:4">
      <c r="A331" s="2" t="s">
        <v>90</v>
      </c>
      <c r="B331" s="2" t="s">
        <v>47</v>
      </c>
      <c r="C331" s="4" t="s">
        <v>151</v>
      </c>
      <c r="D331" s="2">
        <f>VLOOKUP(C331,IP!D$2:E$701,2,FALSE)</f>
        <v>0</v>
      </c>
    </row>
    <row r="332" spans="1:4">
      <c r="A332" s="2" t="s">
        <v>98</v>
      </c>
      <c r="B332" s="2" t="s">
        <v>39</v>
      </c>
      <c r="C332" s="8" t="s">
        <v>343</v>
      </c>
      <c r="D332" s="2">
        <f>VLOOKUP(C332,IP!D$2:E$701,2,FALSE)</f>
        <v>0</v>
      </c>
    </row>
    <row r="333" spans="1:4">
      <c r="A333" s="2" t="s">
        <v>98</v>
      </c>
      <c r="B333" s="2" t="s">
        <v>43</v>
      </c>
      <c r="C333" s="8" t="s">
        <v>347</v>
      </c>
      <c r="D333" s="2">
        <f>VLOOKUP(C333,IP!D$2:E$701,2,FALSE)</f>
        <v>0</v>
      </c>
    </row>
    <row r="334" spans="1:4">
      <c r="A334" s="2" t="s">
        <v>98</v>
      </c>
      <c r="B334" s="2" t="s">
        <v>49</v>
      </c>
      <c r="C334" s="8" t="s">
        <v>353</v>
      </c>
      <c r="D334" s="2">
        <f>VLOOKUP(C334,IP!D$2:E$701,2,FALSE)</f>
        <v>0</v>
      </c>
    </row>
    <row r="335" spans="1:4">
      <c r="A335" s="2" t="s">
        <v>98</v>
      </c>
      <c r="B335" s="2" t="s">
        <v>46</v>
      </c>
      <c r="C335" s="8" t="s">
        <v>350</v>
      </c>
      <c r="D335" s="2">
        <f>VLOOKUP(C335,IP!D$2:E$701,2,FALSE)</f>
        <v>0</v>
      </c>
    </row>
    <row r="336" spans="1:4">
      <c r="A336" s="2" t="s">
        <v>104</v>
      </c>
      <c r="B336" s="2" t="s">
        <v>39</v>
      </c>
      <c r="C336" s="9" t="s">
        <v>492</v>
      </c>
      <c r="D336" s="2">
        <f>VLOOKUP(C336,IP!D$2:E$701,2,FALSE)</f>
        <v>0</v>
      </c>
    </row>
    <row r="337" spans="1:4">
      <c r="A337" s="2" t="s">
        <v>104</v>
      </c>
      <c r="B337" s="2" t="s">
        <v>42</v>
      </c>
      <c r="C337" s="9" t="s">
        <v>495</v>
      </c>
      <c r="D337" s="2">
        <f>VLOOKUP(C337,IP!D$2:E$701,2,FALSE)</f>
        <v>0</v>
      </c>
    </row>
    <row r="338" spans="1:4">
      <c r="A338" s="2" t="s">
        <v>104</v>
      </c>
      <c r="B338" s="2" t="s">
        <v>43</v>
      </c>
      <c r="C338" s="9" t="s">
        <v>496</v>
      </c>
      <c r="D338" s="2">
        <f>VLOOKUP(C338,IP!D$2:E$701,2,FALSE)</f>
        <v>0</v>
      </c>
    </row>
    <row r="339" spans="1:4">
      <c r="A339" s="2" t="s">
        <v>104</v>
      </c>
      <c r="B339" s="2" t="s">
        <v>49</v>
      </c>
      <c r="C339" s="9" t="s">
        <v>502</v>
      </c>
      <c r="D339" s="2">
        <f>VLOOKUP(C339,IP!D$2:E$701,2,FALSE)</f>
        <v>0</v>
      </c>
    </row>
    <row r="340" spans="1:4">
      <c r="A340" s="2" t="s">
        <v>104</v>
      </c>
      <c r="B340" s="2" t="s">
        <v>46</v>
      </c>
      <c r="C340" s="9" t="s">
        <v>499</v>
      </c>
      <c r="D340" s="2">
        <f>VLOOKUP(C340,IP!D$2:E$701,2,FALSE)</f>
        <v>0</v>
      </c>
    </row>
    <row r="341" spans="1:4">
      <c r="A341" s="2" t="s">
        <v>104</v>
      </c>
      <c r="B341" s="2" t="s">
        <v>47</v>
      </c>
      <c r="C341" s="9" t="s">
        <v>500</v>
      </c>
      <c r="D341" s="2">
        <f>VLOOKUP(C341,IP!D$2:E$701,2,FALSE)</f>
        <v>0</v>
      </c>
    </row>
    <row r="342" spans="1:4">
      <c r="A342" s="2" t="s">
        <v>114</v>
      </c>
      <c r="B342" s="2" t="s">
        <v>39</v>
      </c>
      <c r="C342" s="11" t="s">
        <v>742</v>
      </c>
      <c r="D342" s="2">
        <f>VLOOKUP(C342,IP!D$2:E$701,2,FALSE)</f>
        <v>0</v>
      </c>
    </row>
    <row r="343" spans="1:4">
      <c r="A343" s="2" t="s">
        <v>114</v>
      </c>
      <c r="B343" s="2" t="s">
        <v>42</v>
      </c>
      <c r="C343" s="11" t="s">
        <v>745</v>
      </c>
      <c r="D343" s="2">
        <f>VLOOKUP(C343,IP!D$2:E$701,2,FALSE)</f>
        <v>0</v>
      </c>
    </row>
    <row r="344" spans="1:4">
      <c r="A344" s="2" t="s">
        <v>114</v>
      </c>
      <c r="B344" s="2" t="s">
        <v>43</v>
      </c>
      <c r="C344" s="11" t="s">
        <v>746</v>
      </c>
      <c r="D344" s="2">
        <f>VLOOKUP(C344,IP!D$2:E$701,2,FALSE)</f>
        <v>0</v>
      </c>
    </row>
    <row r="345" spans="1:4">
      <c r="A345" s="2" t="s">
        <v>114</v>
      </c>
      <c r="B345" s="2" t="s">
        <v>49</v>
      </c>
      <c r="C345" s="11" t="s">
        <v>752</v>
      </c>
      <c r="D345" s="2">
        <f>VLOOKUP(C345,IP!D$2:E$701,2,FALSE)</f>
        <v>0</v>
      </c>
    </row>
    <row r="346" spans="1:4">
      <c r="A346" s="2" t="s">
        <v>114</v>
      </c>
      <c r="B346" s="2" t="s">
        <v>46</v>
      </c>
      <c r="C346" s="11" t="s">
        <v>749</v>
      </c>
      <c r="D346" s="2">
        <f>VLOOKUP(C346,IP!D$2:E$701,2,FALSE)</f>
        <v>0</v>
      </c>
    </row>
    <row r="347" spans="1:4">
      <c r="A347" s="2" t="s">
        <v>114</v>
      </c>
      <c r="B347" s="2" t="s">
        <v>47</v>
      </c>
      <c r="C347" s="11" t="s">
        <v>750</v>
      </c>
      <c r="D347" s="2">
        <f>VLOOKUP(C347,IP!D$2:E$701,2,FALSE)</f>
        <v>0</v>
      </c>
    </row>
    <row r="348" spans="1:4">
      <c r="A348" s="2" t="s">
        <v>115</v>
      </c>
      <c r="B348" s="2" t="s">
        <v>39</v>
      </c>
      <c r="C348" s="4" t="s">
        <v>767</v>
      </c>
      <c r="D348" s="2">
        <f>VLOOKUP(C348,IP!D$2:E$701,2,FALSE)</f>
        <v>0</v>
      </c>
    </row>
    <row r="349" spans="1:4">
      <c r="A349" s="2" t="s">
        <v>115</v>
      </c>
      <c r="B349" s="2" t="s">
        <v>43</v>
      </c>
      <c r="C349" s="4" t="s">
        <v>771</v>
      </c>
      <c r="D349" s="2">
        <f>VLOOKUP(C349,IP!D$2:E$701,2,FALSE)</f>
        <v>0</v>
      </c>
    </row>
    <row r="350" spans="1:4">
      <c r="A350" s="2" t="s">
        <v>115</v>
      </c>
      <c r="B350" s="2" t="s">
        <v>49</v>
      </c>
      <c r="C350" s="4" t="s">
        <v>777</v>
      </c>
      <c r="D350" s="2">
        <f>VLOOKUP(C350,IP!D$2:E$701,2,FALSE)</f>
        <v>0</v>
      </c>
    </row>
    <row r="351" spans="1:4">
      <c r="A351" s="2" t="s">
        <v>115</v>
      </c>
      <c r="B351" s="2" t="s">
        <v>45</v>
      </c>
      <c r="C351" s="4" t="s">
        <v>773</v>
      </c>
      <c r="D351" s="2">
        <f>VLOOKUP(C351,IP!D$2:E$701,2,FALSE)</f>
        <v>0</v>
      </c>
    </row>
    <row r="352" spans="1:4">
      <c r="A352" s="2" t="s">
        <v>115</v>
      </c>
      <c r="B352" s="2" t="s">
        <v>46</v>
      </c>
      <c r="C352" s="4" t="s">
        <v>774</v>
      </c>
      <c r="D352" s="2">
        <f>VLOOKUP(C352,IP!D$2:E$701,2,FALSE)</f>
        <v>0</v>
      </c>
    </row>
    <row r="353" spans="1:4">
      <c r="A353" s="2" t="s">
        <v>115</v>
      </c>
      <c r="B353" s="2" t="s">
        <v>47</v>
      </c>
      <c r="C353" s="4" t="s">
        <v>775</v>
      </c>
      <c r="D353" s="2">
        <f>VLOOKUP(C353,IP!D$2:E$701,2,FALSE)</f>
        <v>0</v>
      </c>
    </row>
    <row r="354" spans="1:4">
      <c r="A354" s="2" t="s">
        <v>91</v>
      </c>
      <c r="B354" s="2" t="s">
        <v>39</v>
      </c>
      <c r="C354" s="4" t="s">
        <v>168</v>
      </c>
      <c r="D354" s="2">
        <f>VLOOKUP(C354,IP!D$2:E$701,2,FALSE)</f>
        <v>0</v>
      </c>
    </row>
    <row r="355" spans="1:4">
      <c r="A355" s="2" t="s">
        <v>91</v>
      </c>
      <c r="B355" s="2" t="s">
        <v>42</v>
      </c>
      <c r="C355" s="4" t="s">
        <v>171</v>
      </c>
      <c r="D355" s="2">
        <f>VLOOKUP(C355,IP!D$2:E$701,2,FALSE)</f>
        <v>0</v>
      </c>
    </row>
    <row r="356" spans="1:4">
      <c r="A356" s="2" t="s">
        <v>91</v>
      </c>
      <c r="B356" s="2" t="s">
        <v>49</v>
      </c>
      <c r="C356" s="4" t="s">
        <v>178</v>
      </c>
      <c r="D356" s="2">
        <f>VLOOKUP(C356,IP!D$2:E$701,2,FALSE)</f>
        <v>0</v>
      </c>
    </row>
    <row r="357" spans="1:4">
      <c r="A357" s="2" t="s">
        <v>91</v>
      </c>
      <c r="B357" s="2" t="s">
        <v>46</v>
      </c>
      <c r="C357" s="4" t="s">
        <v>175</v>
      </c>
      <c r="D357" s="2">
        <f>VLOOKUP(C357,IP!D$2:E$701,2,FALSE)</f>
        <v>0</v>
      </c>
    </row>
    <row r="358" spans="1:4">
      <c r="A358" s="2" t="s">
        <v>91</v>
      </c>
      <c r="B358" s="2" t="s">
        <v>47</v>
      </c>
      <c r="C358" s="4" t="s">
        <v>176</v>
      </c>
      <c r="D358" s="2">
        <f>VLOOKUP(C358,IP!D$2:E$701,2,FALSE)</f>
        <v>0</v>
      </c>
    </row>
    <row r="359" spans="1:4">
      <c r="A359" s="2" t="s">
        <v>93</v>
      </c>
      <c r="B359" s="2" t="s">
        <v>39</v>
      </c>
      <c r="C359" s="3" t="s">
        <v>218</v>
      </c>
      <c r="D359" s="2">
        <f>VLOOKUP(C359,IP!D$2:E$701,2,FALSE)</f>
        <v>0</v>
      </c>
    </row>
    <row r="360" spans="1:4">
      <c r="A360" s="2" t="s">
        <v>93</v>
      </c>
      <c r="B360" s="2" t="s">
        <v>42</v>
      </c>
      <c r="C360" s="3" t="s">
        <v>221</v>
      </c>
      <c r="D360" s="2">
        <f>VLOOKUP(C360,IP!D$2:E$701,2,FALSE)</f>
        <v>0</v>
      </c>
    </row>
    <row r="361" spans="1:4">
      <c r="A361" s="2" t="s">
        <v>93</v>
      </c>
      <c r="B361" s="2" t="s">
        <v>43</v>
      </c>
      <c r="C361" s="3" t="s">
        <v>222</v>
      </c>
      <c r="D361" s="2">
        <f>VLOOKUP(C361,IP!D$2:E$701,2,FALSE)</f>
        <v>0</v>
      </c>
    </row>
    <row r="362" spans="1:4">
      <c r="A362" s="2" t="s">
        <v>93</v>
      </c>
      <c r="B362" s="2" t="s">
        <v>49</v>
      </c>
      <c r="C362" s="3" t="s">
        <v>228</v>
      </c>
      <c r="D362" s="2">
        <f>VLOOKUP(C362,IP!D$2:E$701,2,FALSE)</f>
        <v>0</v>
      </c>
    </row>
    <row r="363" spans="1:4">
      <c r="A363" s="2" t="s">
        <v>93</v>
      </c>
      <c r="B363" s="2" t="s">
        <v>46</v>
      </c>
      <c r="C363" s="3" t="s">
        <v>225</v>
      </c>
      <c r="D363" s="2">
        <f>VLOOKUP(C363,IP!D$2:E$701,2,FALSE)</f>
        <v>0</v>
      </c>
    </row>
    <row r="364" spans="1:4">
      <c r="A364" s="2" t="s">
        <v>106</v>
      </c>
      <c r="B364" s="2" t="s">
        <v>111</v>
      </c>
      <c r="C364" s="4" t="s">
        <v>819</v>
      </c>
      <c r="D364" s="2">
        <f>VLOOKUP(A364,'Pts Per'!A$6:I$33,9,FALSE)</f>
        <v>0</v>
      </c>
    </row>
    <row r="365" spans="1:4">
      <c r="A365" s="2" t="s">
        <v>106</v>
      </c>
      <c r="B365" s="2" t="s">
        <v>39</v>
      </c>
      <c r="C365" s="4" t="s">
        <v>542</v>
      </c>
      <c r="D365" s="2">
        <f>VLOOKUP(C365,IP!D$2:E$701,2,FALSE)</f>
        <v>0</v>
      </c>
    </row>
    <row r="366" spans="1:4">
      <c r="A366" s="2" t="s">
        <v>106</v>
      </c>
      <c r="B366" s="2" t="s">
        <v>41</v>
      </c>
      <c r="C366" s="4" t="s">
        <v>544</v>
      </c>
      <c r="D366" s="2">
        <f>VLOOKUP(C366,IP!D$2:E$701,2,FALSE)</f>
        <v>0</v>
      </c>
    </row>
    <row r="367" spans="1:4">
      <c r="A367" s="2" t="s">
        <v>106</v>
      </c>
      <c r="B367" s="2" t="s">
        <v>42</v>
      </c>
      <c r="C367" s="4" t="s">
        <v>545</v>
      </c>
      <c r="D367" s="2">
        <f>VLOOKUP(C367,IP!D$2:E$701,2,FALSE)</f>
        <v>0</v>
      </c>
    </row>
    <row r="368" spans="1:4">
      <c r="A368" s="2" t="s">
        <v>106</v>
      </c>
      <c r="B368" s="2" t="s">
        <v>43</v>
      </c>
      <c r="C368" s="4" t="s">
        <v>546</v>
      </c>
      <c r="D368" s="2">
        <f>VLOOKUP(C368,IP!D$2:E$701,2,FALSE)</f>
        <v>0</v>
      </c>
    </row>
    <row r="369" spans="1:4">
      <c r="A369" s="2" t="s">
        <v>106</v>
      </c>
      <c r="B369" s="2" t="s">
        <v>49</v>
      </c>
      <c r="C369" s="4" t="s">
        <v>552</v>
      </c>
      <c r="D369" s="2">
        <f>VLOOKUP(C369,IP!D$2:E$701,2,FALSE)</f>
        <v>0</v>
      </c>
    </row>
    <row r="370" spans="1:4">
      <c r="A370" s="2" t="s">
        <v>106</v>
      </c>
      <c r="B370" s="2" t="s">
        <v>47</v>
      </c>
      <c r="C370" s="4" t="s">
        <v>550</v>
      </c>
      <c r="D370" s="2">
        <f>VLOOKUP(C370,IP!D$2:E$701,2,FALSE)</f>
        <v>0</v>
      </c>
    </row>
    <row r="371" spans="1:4">
      <c r="A371" s="2" t="s">
        <v>103</v>
      </c>
      <c r="B371" s="2" t="s">
        <v>39</v>
      </c>
      <c r="C371" s="4" t="s">
        <v>467</v>
      </c>
      <c r="D371" s="2">
        <f>VLOOKUP(C371,IP!D$2:E$701,2,FALSE)</f>
        <v>0</v>
      </c>
    </row>
    <row r="372" spans="1:4">
      <c r="A372" s="2" t="s">
        <v>103</v>
      </c>
      <c r="B372" s="2" t="s">
        <v>43</v>
      </c>
      <c r="C372" s="4" t="s">
        <v>471</v>
      </c>
      <c r="D372" s="2">
        <f>VLOOKUP(C372,IP!D$2:E$701,2,FALSE)</f>
        <v>0</v>
      </c>
    </row>
    <row r="373" spans="1:4">
      <c r="A373" s="2" t="s">
        <v>103</v>
      </c>
      <c r="B373" s="2" t="s">
        <v>49</v>
      </c>
      <c r="C373" s="4" t="s">
        <v>477</v>
      </c>
      <c r="D373" s="2">
        <f>VLOOKUP(C373,IP!D$2:E$701,2,FALSE)</f>
        <v>0</v>
      </c>
    </row>
    <row r="374" spans="1:4">
      <c r="A374" s="2" t="s">
        <v>103</v>
      </c>
      <c r="B374" s="2" t="s">
        <v>45</v>
      </c>
      <c r="C374" s="37" t="s">
        <v>473</v>
      </c>
      <c r="D374" s="2">
        <f>VLOOKUP(C374,IP!D$2:E$701,2,FALSE)</f>
        <v>0</v>
      </c>
    </row>
    <row r="375" spans="1:4">
      <c r="A375" s="2" t="s">
        <v>103</v>
      </c>
      <c r="B375" s="2" t="s">
        <v>47</v>
      </c>
      <c r="C375" s="4" t="s">
        <v>475</v>
      </c>
      <c r="D375" s="2">
        <f>VLOOKUP(C375,IP!D$2:E$701,2,FALSE)</f>
        <v>0</v>
      </c>
    </row>
    <row r="376" spans="1:4">
      <c r="A376" s="2" t="s">
        <v>109</v>
      </c>
      <c r="B376" s="2" t="s">
        <v>39</v>
      </c>
      <c r="C376" s="9" t="s">
        <v>617</v>
      </c>
      <c r="D376" s="2">
        <f>VLOOKUP(C376,IP!D$2:E$701,2,FALSE)</f>
        <v>0</v>
      </c>
    </row>
    <row r="377" spans="1:4">
      <c r="A377" s="2" t="s">
        <v>109</v>
      </c>
      <c r="B377" s="2" t="s">
        <v>43</v>
      </c>
      <c r="C377" s="9" t="s">
        <v>621</v>
      </c>
      <c r="D377" s="2">
        <f>VLOOKUP(C377,IP!D$2:E$701,2,FALSE)</f>
        <v>0</v>
      </c>
    </row>
    <row r="378" spans="1:4">
      <c r="A378" s="2" t="s">
        <v>109</v>
      </c>
      <c r="B378" s="2" t="s">
        <v>49</v>
      </c>
      <c r="C378" s="9" t="s">
        <v>627</v>
      </c>
      <c r="D378" s="2">
        <f>VLOOKUP(C378,IP!D$2:E$701,2,FALSE)</f>
        <v>0</v>
      </c>
    </row>
    <row r="379" spans="1:4">
      <c r="A379" s="2" t="s">
        <v>109</v>
      </c>
      <c r="B379" s="2" t="s">
        <v>46</v>
      </c>
      <c r="C379" s="9" t="s">
        <v>624</v>
      </c>
      <c r="D379" s="2">
        <f>VLOOKUP(C379,IP!D$2:E$701,2,FALSE)</f>
        <v>0</v>
      </c>
    </row>
    <row r="380" spans="1:4">
      <c r="A380" s="2" t="s">
        <v>109</v>
      </c>
      <c r="B380" s="2" t="s">
        <v>47</v>
      </c>
      <c r="C380" s="9" t="s">
        <v>625</v>
      </c>
      <c r="D380" s="2">
        <f>VLOOKUP(C380,IP!D$2:E$701,2,FALSE)</f>
        <v>0</v>
      </c>
    </row>
    <row r="381" spans="1:4">
      <c r="A381" s="2" t="s">
        <v>89</v>
      </c>
      <c r="B381" s="2" t="s">
        <v>39</v>
      </c>
      <c r="C381" s="12" t="s">
        <v>118</v>
      </c>
      <c r="D381" s="2">
        <f>VLOOKUP(C381,IP!D$2:E$701,2,FALSE)</f>
        <v>0</v>
      </c>
    </row>
    <row r="382" spans="1:4">
      <c r="A382" s="2" t="s">
        <v>89</v>
      </c>
      <c r="B382" s="2" t="s">
        <v>49</v>
      </c>
      <c r="C382" s="12" t="s">
        <v>128</v>
      </c>
      <c r="D382" s="2">
        <f>VLOOKUP(C382,IP!D$2:E$701,2,FALSE)</f>
        <v>0</v>
      </c>
    </row>
    <row r="383" spans="1:4">
      <c r="A383" s="2" t="s">
        <v>89</v>
      </c>
      <c r="B383" s="2" t="s">
        <v>47</v>
      </c>
      <c r="C383" s="12" t="s">
        <v>126</v>
      </c>
      <c r="D383" s="2">
        <f>VLOOKUP(C383,IP!D$2:E$701,2,FALSE)</f>
        <v>0</v>
      </c>
    </row>
    <row r="384" spans="1:4">
      <c r="A384" s="2" t="s">
        <v>88</v>
      </c>
      <c r="B384" s="2" t="s">
        <v>42</v>
      </c>
      <c r="C384" s="9" t="s">
        <v>67</v>
      </c>
      <c r="D384" s="2">
        <f>VLOOKUP(C384,IP!D$2:E$701,2,FALSE)</f>
        <v>0</v>
      </c>
    </row>
    <row r="385" spans="1:4">
      <c r="A385" s="2" t="s">
        <v>88</v>
      </c>
      <c r="B385" s="2" t="s">
        <v>43</v>
      </c>
      <c r="C385" s="9" t="s">
        <v>68</v>
      </c>
      <c r="D385" s="2">
        <f>VLOOKUP(C385,IP!D$2:E$701,2,FALSE)</f>
        <v>0</v>
      </c>
    </row>
    <row r="386" spans="1:4">
      <c r="A386" s="2" t="s">
        <v>88</v>
      </c>
      <c r="B386" s="2" t="s">
        <v>49</v>
      </c>
      <c r="C386" s="9" t="s">
        <v>74</v>
      </c>
      <c r="D386" s="2">
        <f>VLOOKUP(C386,IP!D$2:E$701,2,FALSE)</f>
        <v>0</v>
      </c>
    </row>
    <row r="387" spans="1:4">
      <c r="A387" s="2" t="s">
        <v>88</v>
      </c>
      <c r="B387" s="2" t="s">
        <v>47</v>
      </c>
      <c r="C387" s="9" t="s">
        <v>72</v>
      </c>
      <c r="D387" s="2">
        <f>VLOOKUP(C387,IP!D$2:E$701,2,FALSE)</f>
        <v>0</v>
      </c>
    </row>
    <row r="388" spans="1:4">
      <c r="A388" s="2" t="s">
        <v>109</v>
      </c>
      <c r="B388" s="2" t="s">
        <v>42</v>
      </c>
      <c r="C388" s="9" t="s">
        <v>620</v>
      </c>
      <c r="D388" s="2">
        <f>VLOOKUP(C388,IP!D$2:E$701,2,FALSE)</f>
        <v>-0.1</v>
      </c>
    </row>
    <row r="389" spans="1:4">
      <c r="A389" s="2" t="s">
        <v>95</v>
      </c>
      <c r="B389" s="2" t="s">
        <v>40</v>
      </c>
      <c r="C389" s="3" t="s">
        <v>269</v>
      </c>
      <c r="D389" s="2">
        <f>VLOOKUP(C389,IP!D$2:E$701,2,FALSE)</f>
        <v>-0.19999999999999996</v>
      </c>
    </row>
    <row r="390" spans="1:4">
      <c r="A390" s="2" t="s">
        <v>115</v>
      </c>
      <c r="B390" s="2" t="s">
        <v>111</v>
      </c>
      <c r="C390" s="4" t="s">
        <v>828</v>
      </c>
      <c r="D390" s="2">
        <f>VLOOKUP(A390,'Pts Per'!A$6:I$33,9,FALSE)</f>
        <v>-1</v>
      </c>
    </row>
    <row r="391" spans="1:4">
      <c r="A391" s="2" t="s">
        <v>98</v>
      </c>
      <c r="B391" s="2" t="s">
        <v>111</v>
      </c>
      <c r="C391" s="8" t="s">
        <v>811</v>
      </c>
      <c r="D391" s="2">
        <f>VLOOKUP(A391,'Pts Per'!A$6:I$33,9,FALSE)</f>
        <v>-2</v>
      </c>
    </row>
    <row r="392" spans="1:4">
      <c r="A392" s="2" t="s">
        <v>104</v>
      </c>
      <c r="B392" s="2" t="s">
        <v>111</v>
      </c>
      <c r="C392" s="9" t="s">
        <v>817</v>
      </c>
      <c r="D392" s="2">
        <f>VLOOKUP(A392,'Pts Per'!A$6:I$33,9,FALSE)</f>
        <v>-3</v>
      </c>
    </row>
    <row r="393" spans="1:4">
      <c r="A393" s="2" t="s">
        <v>102</v>
      </c>
      <c r="B393" s="2" t="s">
        <v>111</v>
      </c>
      <c r="C393" s="4" t="s">
        <v>815</v>
      </c>
      <c r="D393" s="2">
        <f>VLOOKUP(A393,'Pts Per'!A$6:I$33,9,FALSE)</f>
        <v>-5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Q13" sqref="Q13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41" t="s">
        <v>116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</row>
    <row r="2" spans="1:8">
      <c r="A2" s="41" t="s">
        <v>88</v>
      </c>
      <c r="B2" s="41">
        <v>1</v>
      </c>
      <c r="C2" s="41">
        <v>0</v>
      </c>
      <c r="D2" s="41">
        <v>0</v>
      </c>
      <c r="E2" s="41">
        <v>49</v>
      </c>
      <c r="F2" s="41">
        <v>17</v>
      </c>
      <c r="G2" s="41">
        <v>87</v>
      </c>
      <c r="H2" s="41">
        <v>142</v>
      </c>
    </row>
    <row r="3" spans="1:8">
      <c r="A3" s="41" t="s">
        <v>89</v>
      </c>
      <c r="B3" s="41">
        <v>1</v>
      </c>
      <c r="C3" s="41">
        <v>0</v>
      </c>
      <c r="D3" s="41">
        <v>0</v>
      </c>
      <c r="E3" s="41">
        <v>27</v>
      </c>
      <c r="F3" s="41">
        <v>21</v>
      </c>
      <c r="G3" s="41">
        <v>174</v>
      </c>
      <c r="H3" s="41">
        <v>93</v>
      </c>
    </row>
    <row r="4" spans="1:8">
      <c r="A4" s="41" t="s">
        <v>90</v>
      </c>
      <c r="B4" s="41">
        <v>1</v>
      </c>
      <c r="C4" s="41">
        <v>0</v>
      </c>
      <c r="D4" s="41">
        <v>0</v>
      </c>
      <c r="E4" s="41">
        <v>24</v>
      </c>
      <c r="F4" s="41">
        <v>14</v>
      </c>
      <c r="G4" s="41">
        <v>222</v>
      </c>
      <c r="H4" s="41">
        <v>26</v>
      </c>
    </row>
    <row r="5" spans="1:8">
      <c r="A5" s="41" t="s">
        <v>91</v>
      </c>
      <c r="B5" s="41">
        <v>1</v>
      </c>
      <c r="C5" s="41">
        <v>0</v>
      </c>
      <c r="D5" s="41">
        <v>0</v>
      </c>
      <c r="E5" s="41">
        <v>28</v>
      </c>
      <c r="F5" s="41">
        <v>24</v>
      </c>
      <c r="G5" s="41">
        <v>227</v>
      </c>
      <c r="H5" s="41">
        <v>69</v>
      </c>
    </row>
    <row r="6" spans="1:8">
      <c r="A6" s="41" t="s">
        <v>92</v>
      </c>
      <c r="B6" s="41">
        <v>1</v>
      </c>
      <c r="C6" s="41">
        <v>0</v>
      </c>
      <c r="D6" s="41">
        <v>0</v>
      </c>
      <c r="E6" s="41">
        <v>42</v>
      </c>
      <c r="F6" s="41">
        <v>20</v>
      </c>
      <c r="G6" s="41">
        <v>201</v>
      </c>
      <c r="H6" s="41">
        <v>59</v>
      </c>
    </row>
    <row r="7" spans="1:8">
      <c r="A7" s="41" t="s">
        <v>93</v>
      </c>
      <c r="B7" s="41">
        <v>1</v>
      </c>
      <c r="C7" s="41">
        <v>0</v>
      </c>
      <c r="D7" s="41">
        <v>0</v>
      </c>
      <c r="E7" s="41">
        <v>17</v>
      </c>
      <c r="F7" s="41">
        <v>14</v>
      </c>
      <c r="G7" s="41">
        <v>156</v>
      </c>
      <c r="H7" s="41">
        <v>37</v>
      </c>
    </row>
    <row r="8" spans="1:8">
      <c r="A8" s="41" t="s">
        <v>94</v>
      </c>
      <c r="B8" s="41">
        <v>0</v>
      </c>
      <c r="C8" s="41">
        <v>1</v>
      </c>
      <c r="D8" s="41">
        <v>0</v>
      </c>
      <c r="E8" s="41">
        <v>14</v>
      </c>
      <c r="F8" s="41">
        <v>24</v>
      </c>
      <c r="G8" s="41">
        <v>187</v>
      </c>
      <c r="H8" s="41">
        <v>103</v>
      </c>
    </row>
    <row r="9" spans="1:8">
      <c r="A9" s="41" t="s">
        <v>95</v>
      </c>
      <c r="B9" s="41">
        <v>0</v>
      </c>
      <c r="C9" s="41">
        <v>1</v>
      </c>
      <c r="D9" s="41">
        <v>0</v>
      </c>
      <c r="E9" s="41">
        <v>14</v>
      </c>
      <c r="F9" s="41">
        <v>17</v>
      </c>
      <c r="G9" s="41">
        <v>118</v>
      </c>
      <c r="H9" s="41">
        <v>142</v>
      </c>
    </row>
    <row r="10" spans="1:8">
      <c r="A10" s="41" t="s">
        <v>96</v>
      </c>
      <c r="B10" s="41">
        <v>0</v>
      </c>
      <c r="C10" s="41">
        <v>1</v>
      </c>
      <c r="D10" s="41">
        <v>0</v>
      </c>
      <c r="E10" s="41">
        <v>21</v>
      </c>
      <c r="F10" s="41">
        <v>24</v>
      </c>
      <c r="G10" s="41">
        <v>135</v>
      </c>
      <c r="H10" s="41">
        <v>82</v>
      </c>
    </row>
    <row r="11" spans="1:8">
      <c r="A11" s="41" t="s">
        <v>97</v>
      </c>
      <c r="B11" s="41">
        <v>1</v>
      </c>
      <c r="C11" s="41">
        <v>0</v>
      </c>
      <c r="D11" s="41">
        <v>0</v>
      </c>
      <c r="E11" s="41">
        <v>35</v>
      </c>
      <c r="F11" s="41">
        <v>6</v>
      </c>
      <c r="G11" s="41">
        <v>60</v>
      </c>
      <c r="H11" s="41">
        <v>95</v>
      </c>
    </row>
    <row r="12" spans="1:8">
      <c r="A12" s="41" t="s">
        <v>98</v>
      </c>
      <c r="B12" s="41">
        <v>0</v>
      </c>
      <c r="C12" s="41">
        <v>1</v>
      </c>
      <c r="D12" s="41">
        <v>0</v>
      </c>
      <c r="E12" s="41">
        <v>21</v>
      </c>
      <c r="F12" s="41">
        <v>27</v>
      </c>
      <c r="G12" s="41">
        <v>330</v>
      </c>
      <c r="H12" s="41">
        <v>33</v>
      </c>
    </row>
    <row r="13" spans="1:8">
      <c r="A13" s="41" t="s">
        <v>99</v>
      </c>
      <c r="B13" s="41">
        <v>0</v>
      </c>
      <c r="C13" s="41">
        <v>1</v>
      </c>
      <c r="D13" s="41">
        <v>0</v>
      </c>
      <c r="E13" s="41">
        <v>6</v>
      </c>
      <c r="F13" s="41">
        <v>35</v>
      </c>
      <c r="G13" s="41">
        <v>16</v>
      </c>
      <c r="H13" s="41">
        <v>245</v>
      </c>
    </row>
    <row r="14" spans="1:8">
      <c r="A14" s="41" t="s">
        <v>100</v>
      </c>
      <c r="B14" s="41">
        <v>0</v>
      </c>
      <c r="C14" s="41">
        <v>1</v>
      </c>
      <c r="D14" s="41">
        <v>0</v>
      </c>
      <c r="E14" s="41">
        <v>24</v>
      </c>
      <c r="F14" s="41">
        <v>28</v>
      </c>
      <c r="G14" s="41">
        <v>46</v>
      </c>
      <c r="H14" s="41">
        <v>231</v>
      </c>
    </row>
    <row r="15" spans="1:8">
      <c r="A15" s="41" t="s">
        <v>101</v>
      </c>
      <c r="B15" s="41">
        <v>1</v>
      </c>
      <c r="C15" s="41">
        <v>0</v>
      </c>
      <c r="D15" s="41">
        <v>0</v>
      </c>
      <c r="E15" s="41">
        <v>24</v>
      </c>
      <c r="F15" s="41">
        <v>21</v>
      </c>
      <c r="G15" s="41">
        <v>135</v>
      </c>
      <c r="H15" s="41">
        <v>48</v>
      </c>
    </row>
    <row r="16" spans="1:8">
      <c r="A16" s="41" t="s">
        <v>102</v>
      </c>
      <c r="B16" s="41">
        <v>0</v>
      </c>
      <c r="C16" s="41">
        <v>1</v>
      </c>
      <c r="D16" s="41">
        <v>0</v>
      </c>
      <c r="E16" s="41">
        <v>17</v>
      </c>
      <c r="F16" s="41">
        <v>49</v>
      </c>
      <c r="G16" s="41">
        <v>149</v>
      </c>
      <c r="H16" s="41">
        <v>316</v>
      </c>
    </row>
    <row r="17" spans="1:8">
      <c r="A17" s="41" t="s">
        <v>103</v>
      </c>
      <c r="B17" s="41">
        <v>0</v>
      </c>
      <c r="C17" s="41">
        <v>1</v>
      </c>
      <c r="D17" s="41">
        <v>0</v>
      </c>
      <c r="E17" s="41">
        <v>0</v>
      </c>
      <c r="F17" s="41">
        <v>10</v>
      </c>
      <c r="G17" s="41">
        <v>81</v>
      </c>
      <c r="H17" s="41">
        <v>78</v>
      </c>
    </row>
    <row r="18" spans="1:8">
      <c r="A18" s="41" t="s">
        <v>104</v>
      </c>
      <c r="B18" s="41">
        <v>0</v>
      </c>
      <c r="C18" s="41">
        <v>1</v>
      </c>
      <c r="D18" s="41">
        <v>0</v>
      </c>
      <c r="E18" s="41">
        <v>20</v>
      </c>
      <c r="F18" s="41">
        <v>42</v>
      </c>
      <c r="G18" s="41">
        <v>77</v>
      </c>
      <c r="H18" s="41">
        <v>294</v>
      </c>
    </row>
    <row r="19" spans="1:8">
      <c r="A19" s="41" t="s">
        <v>105</v>
      </c>
      <c r="B19" s="41">
        <v>1</v>
      </c>
      <c r="C19" s="41">
        <v>0</v>
      </c>
      <c r="D19" s="41">
        <v>0</v>
      </c>
      <c r="E19" s="41">
        <v>26</v>
      </c>
      <c r="F19" s="41">
        <v>24</v>
      </c>
      <c r="G19" s="41">
        <v>177</v>
      </c>
      <c r="H19" s="41">
        <v>137</v>
      </c>
    </row>
    <row r="20" spans="1:8">
      <c r="A20" s="41" t="s">
        <v>106</v>
      </c>
      <c r="B20" s="41">
        <v>0</v>
      </c>
      <c r="C20" s="41">
        <v>1</v>
      </c>
      <c r="D20" s="41">
        <v>0</v>
      </c>
      <c r="E20" s="41">
        <v>24</v>
      </c>
      <c r="F20" s="41">
        <v>26</v>
      </c>
      <c r="G20" s="41">
        <v>149</v>
      </c>
      <c r="H20" s="41">
        <v>85</v>
      </c>
    </row>
    <row r="21" spans="1:8">
      <c r="A21" s="41" t="s">
        <v>107</v>
      </c>
      <c r="B21" s="41">
        <v>0</v>
      </c>
      <c r="C21" s="41">
        <v>1</v>
      </c>
      <c r="D21" s="41">
        <v>0</v>
      </c>
      <c r="E21" s="41">
        <v>24</v>
      </c>
      <c r="F21" s="41">
        <v>27</v>
      </c>
      <c r="G21" s="41">
        <v>301</v>
      </c>
      <c r="H21" s="41">
        <v>72</v>
      </c>
    </row>
    <row r="22" spans="1:8">
      <c r="A22" s="41" t="s">
        <v>108</v>
      </c>
      <c r="B22" s="41">
        <v>1</v>
      </c>
      <c r="C22" s="41">
        <v>0</v>
      </c>
      <c r="D22" s="41">
        <v>0</v>
      </c>
      <c r="E22" s="41">
        <v>24</v>
      </c>
      <c r="F22" s="41">
        <v>14</v>
      </c>
      <c r="G22" s="41">
        <v>83</v>
      </c>
      <c r="H22" s="41">
        <v>73</v>
      </c>
    </row>
    <row r="23" spans="1:8">
      <c r="A23" s="41" t="s">
        <v>109</v>
      </c>
      <c r="B23" s="41">
        <v>1</v>
      </c>
      <c r="C23" s="41">
        <v>0</v>
      </c>
      <c r="D23" s="41">
        <v>0</v>
      </c>
      <c r="E23" s="41">
        <v>27</v>
      </c>
      <c r="F23" s="41">
        <v>24</v>
      </c>
      <c r="G23" s="41">
        <v>262</v>
      </c>
      <c r="H23" s="41">
        <v>77</v>
      </c>
    </row>
    <row r="24" spans="1:8">
      <c r="A24" s="41" t="s">
        <v>110</v>
      </c>
      <c r="B24" s="41">
        <v>1</v>
      </c>
      <c r="C24" s="41">
        <v>0</v>
      </c>
      <c r="D24" s="41">
        <v>0</v>
      </c>
      <c r="E24" s="41">
        <v>10</v>
      </c>
      <c r="F24" s="41">
        <v>0</v>
      </c>
      <c r="G24" s="41">
        <v>74</v>
      </c>
      <c r="H24" s="41">
        <v>58</v>
      </c>
    </row>
    <row r="25" spans="1:8">
      <c r="A25" s="41" t="s">
        <v>111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>
      <c r="A26" s="41" t="s">
        <v>112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</row>
    <row r="27" spans="1:8">
      <c r="A27" s="41" t="s">
        <v>113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>
      <c r="A28" s="41" t="s">
        <v>114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>
      <c r="A29" s="41" t="s">
        <v>115</v>
      </c>
      <c r="B29" s="41">
        <v>0</v>
      </c>
      <c r="C29" s="41">
        <v>1</v>
      </c>
      <c r="D29" s="41">
        <v>0</v>
      </c>
      <c r="E29" s="41">
        <v>14</v>
      </c>
      <c r="F29" s="41">
        <v>24</v>
      </c>
      <c r="G29" s="41">
        <v>173</v>
      </c>
      <c r="H29" s="41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1"/>
  <sheetViews>
    <sheetView workbookViewId="0">
      <selection activeCell="D6" sqref="D6"/>
    </sheetView>
  </sheetViews>
  <sheetFormatPr defaultRowHeight="15"/>
  <cols>
    <col min="2" max="2" width="8.28515625" bestFit="1" customWidth="1"/>
    <col min="3" max="3" width="19.85546875" bestFit="1" customWidth="1"/>
    <col min="4" max="4" width="13.28515625" bestFit="1" customWidth="1"/>
    <col min="5" max="5" width="12.285156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32">
      <c r="A1" s="41" t="s">
        <v>116</v>
      </c>
      <c r="B1" s="41" t="s">
        <v>7</v>
      </c>
      <c r="C1" s="41" t="s">
        <v>8</v>
      </c>
      <c r="D1" s="41" t="s">
        <v>9</v>
      </c>
      <c r="E1" s="41" t="s">
        <v>10</v>
      </c>
      <c r="F1" s="41" t="s">
        <v>11</v>
      </c>
      <c r="G1" s="41" t="s">
        <v>12</v>
      </c>
      <c r="H1" s="41" t="s">
        <v>13</v>
      </c>
      <c r="I1" s="41" t="s">
        <v>14</v>
      </c>
      <c r="J1" s="41" t="s">
        <v>15</v>
      </c>
      <c r="K1" s="41" t="s">
        <v>16</v>
      </c>
      <c r="L1" s="41" t="s">
        <v>17</v>
      </c>
      <c r="M1" s="41" t="s">
        <v>18</v>
      </c>
      <c r="N1" s="41" t="s">
        <v>19</v>
      </c>
      <c r="O1" s="41" t="s">
        <v>20</v>
      </c>
      <c r="P1" s="41" t="s">
        <v>21</v>
      </c>
      <c r="Q1" s="41" t="s">
        <v>22</v>
      </c>
      <c r="R1" s="41" t="s">
        <v>23</v>
      </c>
      <c r="S1" s="41" t="s">
        <v>24</v>
      </c>
      <c r="T1" s="41" t="s">
        <v>25</v>
      </c>
      <c r="U1" s="41" t="s">
        <v>26</v>
      </c>
      <c r="V1" s="41" t="s">
        <v>27</v>
      </c>
      <c r="W1" s="41" t="s">
        <v>28</v>
      </c>
      <c r="X1" s="41" t="s">
        <v>29</v>
      </c>
      <c r="Y1" s="41" t="s">
        <v>30</v>
      </c>
      <c r="Z1" s="41" t="s">
        <v>31</v>
      </c>
      <c r="AA1" s="41" t="s">
        <v>32</v>
      </c>
      <c r="AB1" s="41" t="s">
        <v>33</v>
      </c>
      <c r="AC1" s="41" t="s">
        <v>34</v>
      </c>
      <c r="AD1" s="41" t="s">
        <v>35</v>
      </c>
      <c r="AE1" s="41" t="s">
        <v>36</v>
      </c>
      <c r="AF1" s="41" t="s">
        <v>37</v>
      </c>
    </row>
    <row r="2" spans="1:32">
      <c r="A2" s="41" t="s">
        <v>88</v>
      </c>
      <c r="B2" s="41" t="s">
        <v>38</v>
      </c>
      <c r="C2" s="41" t="s">
        <v>63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>
        <v>1</v>
      </c>
    </row>
    <row r="3" spans="1:32">
      <c r="A3" s="41" t="s">
        <v>88</v>
      </c>
      <c r="B3" s="41" t="s">
        <v>39</v>
      </c>
      <c r="C3" s="41" t="s">
        <v>64</v>
      </c>
      <c r="D3" s="41">
        <v>8</v>
      </c>
      <c r="E3" s="41">
        <v>6</v>
      </c>
      <c r="F3" s="41">
        <v>1</v>
      </c>
      <c r="G3" s="41"/>
      <c r="H3" s="41">
        <v>149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>
      <c r="A4" s="41" t="s">
        <v>88</v>
      </c>
      <c r="B4" s="41" t="s">
        <v>40</v>
      </c>
      <c r="C4" s="41" t="s">
        <v>65</v>
      </c>
      <c r="D4" s="41"/>
      <c r="E4" s="41"/>
      <c r="F4" s="41"/>
      <c r="G4" s="41"/>
      <c r="H4" s="41"/>
      <c r="I4" s="41">
        <v>9</v>
      </c>
      <c r="J4" s="41">
        <v>316</v>
      </c>
      <c r="K4" s="41">
        <v>6</v>
      </c>
      <c r="L4" s="41">
        <v>1</v>
      </c>
      <c r="M4" s="41"/>
      <c r="N4" s="41">
        <v>8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>
      <c r="A5" s="41" t="s">
        <v>88</v>
      </c>
      <c r="B5" s="41" t="s">
        <v>41</v>
      </c>
      <c r="C5" s="41" t="s">
        <v>66</v>
      </c>
      <c r="D5" s="41"/>
      <c r="E5" s="41"/>
      <c r="F5" s="41"/>
      <c r="G5" s="41"/>
      <c r="H5" s="41"/>
      <c r="I5" s="41"/>
      <c r="J5" s="41"/>
      <c r="K5" s="41"/>
      <c r="L5" s="41">
        <v>2</v>
      </c>
      <c r="M5" s="41"/>
      <c r="N5" s="41">
        <v>21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>
      <c r="A6" s="41" t="s">
        <v>88</v>
      </c>
      <c r="B6" s="41" t="s">
        <v>42</v>
      </c>
      <c r="C6" s="41" t="s">
        <v>67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>
      <c r="A7" s="41" t="s">
        <v>88</v>
      </c>
      <c r="B7" s="41" t="s">
        <v>43</v>
      </c>
      <c r="C7" s="41" t="s">
        <v>68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>
      <c r="A8" s="41" t="s">
        <v>88</v>
      </c>
      <c r="B8" s="41" t="s">
        <v>44</v>
      </c>
      <c r="C8" s="41" t="s">
        <v>69</v>
      </c>
      <c r="D8" s="41"/>
      <c r="E8" s="41"/>
      <c r="F8" s="41"/>
      <c r="G8" s="41"/>
      <c r="H8" s="41"/>
      <c r="I8" s="41"/>
      <c r="J8" s="41"/>
      <c r="K8" s="41"/>
      <c r="L8" s="41">
        <v>1</v>
      </c>
      <c r="M8" s="41">
        <v>1</v>
      </c>
      <c r="N8" s="41">
        <v>69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>
      <c r="A9" s="41" t="s">
        <v>88</v>
      </c>
      <c r="B9" s="41" t="s">
        <v>45</v>
      </c>
      <c r="C9" s="41" t="s">
        <v>70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>
      <c r="A10" s="41" t="s">
        <v>88</v>
      </c>
      <c r="B10" s="41" t="s">
        <v>46</v>
      </c>
      <c r="C10" s="41" t="s">
        <v>71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4</v>
      </c>
      <c r="P10" s="41">
        <v>36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>
      <c r="A11" s="41" t="s">
        <v>88</v>
      </c>
      <c r="B11" s="41" t="s">
        <v>47</v>
      </c>
      <c r="C11" s="41" t="s">
        <v>72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>
      <c r="A12" s="41" t="s">
        <v>88</v>
      </c>
      <c r="B12" s="41" t="s">
        <v>48</v>
      </c>
      <c r="C12" s="41" t="s">
        <v>73</v>
      </c>
      <c r="D12" s="41"/>
      <c r="E12" s="41"/>
      <c r="F12" s="41"/>
      <c r="G12" s="41"/>
      <c r="H12" s="41"/>
      <c r="I12" s="41"/>
      <c r="J12" s="41"/>
      <c r="K12" s="41"/>
      <c r="L12" s="41">
        <v>2</v>
      </c>
      <c r="M12" s="41"/>
      <c r="N12" s="41">
        <v>51</v>
      </c>
      <c r="O12" s="41"/>
      <c r="P12" s="41"/>
      <c r="Q12" s="41"/>
      <c r="R12" s="41">
        <v>2</v>
      </c>
      <c r="S12" s="41">
        <v>8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>
      <c r="A13" s="41" t="s">
        <v>88</v>
      </c>
      <c r="B13" s="41" t="s">
        <v>49</v>
      </c>
      <c r="C13" s="41" t="s">
        <v>74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>
      <c r="A14" s="41" t="s">
        <v>88</v>
      </c>
      <c r="B14" s="41" t="s">
        <v>50</v>
      </c>
      <c r="C14" s="41" t="s">
        <v>75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>
      <c r="A15" s="41" t="s">
        <v>88</v>
      </c>
      <c r="B15" s="41" t="s">
        <v>51</v>
      </c>
      <c r="C15" s="41" t="s">
        <v>76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>
      <c r="A16" s="41" t="s">
        <v>88</v>
      </c>
      <c r="B16" s="41" t="s">
        <v>52</v>
      </c>
      <c r="C16" s="41" t="s">
        <v>77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1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>
      <c r="A17" s="41" t="s">
        <v>88</v>
      </c>
      <c r="B17" s="41" t="s">
        <v>53</v>
      </c>
      <c r="C17" s="41" t="s">
        <v>78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>
      <c r="A18" s="41" t="s">
        <v>88</v>
      </c>
      <c r="B18" s="41" t="s">
        <v>54</v>
      </c>
      <c r="C18" s="41" t="s">
        <v>79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>
      <c r="A19" s="41" t="s">
        <v>88</v>
      </c>
      <c r="B19" s="41" t="s">
        <v>55</v>
      </c>
      <c r="C19" s="41" t="s">
        <v>80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>
      <c r="A20" s="41" t="s">
        <v>88</v>
      </c>
      <c r="B20" s="41" t="s">
        <v>56</v>
      </c>
      <c r="C20" s="41" t="s">
        <v>81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>
        <v>3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>
      <c r="A21" s="41" t="s">
        <v>88</v>
      </c>
      <c r="B21" s="41" t="s">
        <v>57</v>
      </c>
      <c r="C21" s="41" t="s">
        <v>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>
      <c r="A22" s="41" t="s">
        <v>88</v>
      </c>
      <c r="B22" s="41" t="s">
        <v>58</v>
      </c>
      <c r="C22" s="41" t="s">
        <v>83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>
      <c r="A23" s="41" t="s">
        <v>88</v>
      </c>
      <c r="B23" s="41" t="s">
        <v>59</v>
      </c>
      <c r="C23" s="41" t="s">
        <v>84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>
        <v>1</v>
      </c>
      <c r="X23" s="41"/>
      <c r="Y23" s="41">
        <v>18</v>
      </c>
      <c r="Z23" s="41"/>
      <c r="AA23" s="41"/>
      <c r="AB23" s="41"/>
      <c r="AC23" s="41"/>
      <c r="AD23" s="41"/>
      <c r="AE23" s="41"/>
      <c r="AF23" s="41"/>
    </row>
    <row r="24" spans="1:32">
      <c r="A24" s="41" t="s">
        <v>88</v>
      </c>
      <c r="B24" s="41" t="s">
        <v>60</v>
      </c>
      <c r="C24" s="41" t="s">
        <v>85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>
      <c r="A25" s="41" t="s">
        <v>88</v>
      </c>
      <c r="B25" s="41" t="s">
        <v>61</v>
      </c>
      <c r="C25" s="41" t="s">
        <v>86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>
        <v>7</v>
      </c>
      <c r="AA25" s="41">
        <v>7</v>
      </c>
      <c r="AB25" s="41"/>
      <c r="AC25" s="41"/>
      <c r="AD25" s="41"/>
      <c r="AE25" s="41"/>
      <c r="AF25" s="41"/>
    </row>
    <row r="26" spans="1:32">
      <c r="A26" s="41" t="s">
        <v>88</v>
      </c>
      <c r="B26" s="41" t="s">
        <v>62</v>
      </c>
      <c r="C26" s="41" t="s">
        <v>87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>
      <c r="A27" s="41" t="s">
        <v>89</v>
      </c>
      <c r="B27" s="41" t="s">
        <v>38</v>
      </c>
      <c r="C27" s="41" t="s">
        <v>117</v>
      </c>
      <c r="D27" s="41">
        <v>13</v>
      </c>
      <c r="E27" s="41">
        <v>9</v>
      </c>
      <c r="F27" s="41">
        <v>3</v>
      </c>
      <c r="G27" s="41">
        <v>1</v>
      </c>
      <c r="H27" s="41">
        <v>330</v>
      </c>
      <c r="I27" s="41">
        <v>1</v>
      </c>
      <c r="J27" s="41">
        <v>7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>
      <c r="A28" s="41" t="s">
        <v>89</v>
      </c>
      <c r="B28" s="41" t="s">
        <v>39</v>
      </c>
      <c r="C28" s="41" t="s">
        <v>118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>
      <c r="A29" s="41" t="s">
        <v>89</v>
      </c>
      <c r="B29" s="41" t="s">
        <v>40</v>
      </c>
      <c r="C29" s="41" t="s">
        <v>119</v>
      </c>
      <c r="D29" s="41"/>
      <c r="E29" s="41"/>
      <c r="F29" s="41"/>
      <c r="G29" s="41"/>
      <c r="H29" s="41"/>
      <c r="I29" s="41">
        <v>6</v>
      </c>
      <c r="J29" s="41">
        <v>25</v>
      </c>
      <c r="K29" s="41"/>
      <c r="L29" s="41">
        <v>3</v>
      </c>
      <c r="M29" s="41">
        <v>1</v>
      </c>
      <c r="N29" s="41">
        <v>89</v>
      </c>
      <c r="O29" s="41"/>
      <c r="P29" s="41"/>
      <c r="Q29" s="41"/>
      <c r="R29" s="41">
        <v>1</v>
      </c>
      <c r="S29" s="41">
        <v>6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>
      <c r="A30" s="41" t="s">
        <v>89</v>
      </c>
      <c r="B30" s="41" t="s">
        <v>41</v>
      </c>
      <c r="C30" s="41" t="s">
        <v>120</v>
      </c>
      <c r="D30" s="41"/>
      <c r="E30" s="41"/>
      <c r="F30" s="41"/>
      <c r="G30" s="41"/>
      <c r="H30" s="41"/>
      <c r="I30" s="41">
        <v>1</v>
      </c>
      <c r="J30" s="41">
        <v>-5</v>
      </c>
      <c r="K30" s="41"/>
      <c r="L30" s="41">
        <v>1</v>
      </c>
      <c r="M30" s="41"/>
      <c r="N30" s="41">
        <v>28</v>
      </c>
      <c r="O30" s="41">
        <v>4</v>
      </c>
      <c r="P30" s="41">
        <v>61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2">
      <c r="A31" s="41" t="s">
        <v>89</v>
      </c>
      <c r="B31" s="41" t="s">
        <v>42</v>
      </c>
      <c r="C31" s="41" t="s">
        <v>121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>
      <c r="A32" s="41" t="s">
        <v>89</v>
      </c>
      <c r="B32" s="41" t="s">
        <v>43</v>
      </c>
      <c r="C32" s="41" t="s">
        <v>122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1:32">
      <c r="A33" s="41" t="s">
        <v>89</v>
      </c>
      <c r="B33" s="41" t="s">
        <v>44</v>
      </c>
      <c r="C33" s="41" t="s">
        <v>123</v>
      </c>
      <c r="D33" s="41"/>
      <c r="E33" s="41"/>
      <c r="F33" s="41"/>
      <c r="G33" s="41"/>
      <c r="H33" s="41"/>
      <c r="I33" s="41">
        <v>3</v>
      </c>
      <c r="J33" s="41">
        <v>1</v>
      </c>
      <c r="K33" s="41"/>
      <c r="L33" s="41">
        <v>3</v>
      </c>
      <c r="M33" s="41">
        <v>2</v>
      </c>
      <c r="N33" s="41">
        <v>151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>
      <c r="A34" s="41" t="s">
        <v>89</v>
      </c>
      <c r="B34" s="41" t="s">
        <v>45</v>
      </c>
      <c r="C34" s="41" t="s">
        <v>124</v>
      </c>
      <c r="D34" s="41"/>
      <c r="E34" s="41"/>
      <c r="F34" s="41"/>
      <c r="G34" s="41"/>
      <c r="H34" s="41"/>
      <c r="I34" s="41"/>
      <c r="J34" s="41"/>
      <c r="K34" s="41"/>
      <c r="L34" s="41">
        <v>1</v>
      </c>
      <c r="M34" s="41"/>
      <c r="N34" s="41">
        <v>50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>
      <c r="A35" s="41" t="s">
        <v>89</v>
      </c>
      <c r="B35" s="41" t="s">
        <v>46</v>
      </c>
      <c r="C35" s="41" t="s">
        <v>125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2">
      <c r="A36" s="41" t="s">
        <v>89</v>
      </c>
      <c r="B36" s="41" t="s">
        <v>47</v>
      </c>
      <c r="C36" s="41" t="s">
        <v>126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>
      <c r="A37" s="41" t="s">
        <v>89</v>
      </c>
      <c r="B37" s="41" t="s">
        <v>48</v>
      </c>
      <c r="C37" s="41" t="s">
        <v>127</v>
      </c>
      <c r="D37" s="41"/>
      <c r="E37" s="41"/>
      <c r="F37" s="41"/>
      <c r="G37" s="41"/>
      <c r="H37" s="41"/>
      <c r="I37" s="41"/>
      <c r="J37" s="41"/>
      <c r="K37" s="41"/>
      <c r="L37" s="41">
        <v>1</v>
      </c>
      <c r="M37" s="41"/>
      <c r="N37" s="41">
        <v>12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>
      <c r="A38" s="41" t="s">
        <v>89</v>
      </c>
      <c r="B38" s="41" t="s">
        <v>49</v>
      </c>
      <c r="C38" s="41" t="s">
        <v>128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>
      <c r="A39" s="41" t="s">
        <v>89</v>
      </c>
      <c r="B39" s="41" t="s">
        <v>50</v>
      </c>
      <c r="C39" s="41" t="s">
        <v>129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>
      <c r="A40" s="41" t="s">
        <v>89</v>
      </c>
      <c r="B40" s="41" t="s">
        <v>51</v>
      </c>
      <c r="C40" s="41" t="s">
        <v>130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>
      <c r="A41" s="41" t="s">
        <v>89</v>
      </c>
      <c r="B41" s="41" t="s">
        <v>52</v>
      </c>
      <c r="C41" s="41" t="s">
        <v>131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>
      <c r="A42" s="41" t="s">
        <v>89</v>
      </c>
      <c r="B42" s="41" t="s">
        <v>53</v>
      </c>
      <c r="C42" s="41" t="s">
        <v>132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>
      <c r="A43" s="41" t="s">
        <v>89</v>
      </c>
      <c r="B43" s="41" t="s">
        <v>54</v>
      </c>
      <c r="C43" s="41" t="s">
        <v>133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>
        <v>3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>
      <c r="A44" s="41" t="s">
        <v>89</v>
      </c>
      <c r="B44" s="41" t="s">
        <v>55</v>
      </c>
      <c r="C44" s="41" t="s">
        <v>134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>
      <c r="A45" s="41" t="s">
        <v>89</v>
      </c>
      <c r="B45" s="41" t="s">
        <v>56</v>
      </c>
      <c r="C45" s="41" t="s">
        <v>135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>
        <v>2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2">
      <c r="A46" s="41" t="s">
        <v>89</v>
      </c>
      <c r="B46" s="41" t="s">
        <v>57</v>
      </c>
      <c r="C46" s="41" t="s">
        <v>136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 t="s">
        <v>89</v>
      </c>
      <c r="B47" s="41" t="s">
        <v>58</v>
      </c>
      <c r="C47" s="41" t="s">
        <v>137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>
      <c r="A48" s="41" t="s">
        <v>89</v>
      </c>
      <c r="B48" s="41" t="s">
        <v>59</v>
      </c>
      <c r="C48" s="41" t="s">
        <v>138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>
      <c r="A49" s="41" t="s">
        <v>89</v>
      </c>
      <c r="B49" s="41" t="s">
        <v>60</v>
      </c>
      <c r="C49" s="41" t="s">
        <v>139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>
      <c r="A50" s="41" t="s">
        <v>89</v>
      </c>
      <c r="B50" s="41" t="s">
        <v>61</v>
      </c>
      <c r="C50" s="41" t="s">
        <v>140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>
        <v>3</v>
      </c>
      <c r="AA50" s="41">
        <v>3</v>
      </c>
      <c r="AB50" s="41">
        <v>2</v>
      </c>
      <c r="AC50" s="41">
        <v>2</v>
      </c>
      <c r="AD50" s="41"/>
      <c r="AE50" s="41"/>
      <c r="AF50" s="41"/>
    </row>
    <row r="51" spans="1:32">
      <c r="A51" s="41" t="s">
        <v>89</v>
      </c>
      <c r="B51" s="41" t="s">
        <v>62</v>
      </c>
      <c r="C51" s="41" t="s">
        <v>141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>
      <c r="A52" s="41" t="s">
        <v>90</v>
      </c>
      <c r="B52" s="41" t="s">
        <v>38</v>
      </c>
      <c r="C52" s="41" t="s">
        <v>142</v>
      </c>
      <c r="D52" s="41">
        <v>18</v>
      </c>
      <c r="E52" s="41">
        <v>9</v>
      </c>
      <c r="F52" s="41">
        <v>1</v>
      </c>
      <c r="G52" s="41"/>
      <c r="H52" s="41">
        <v>187</v>
      </c>
      <c r="I52" s="41">
        <v>2</v>
      </c>
      <c r="J52" s="41">
        <v>15</v>
      </c>
      <c r="K52" s="41">
        <v>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>
      <c r="A53" s="41" t="s">
        <v>90</v>
      </c>
      <c r="B53" s="41" t="s">
        <v>39</v>
      </c>
      <c r="C53" s="41" t="s">
        <v>143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>
      <c r="A54" s="41" t="s">
        <v>90</v>
      </c>
      <c r="B54" s="41" t="s">
        <v>40</v>
      </c>
      <c r="C54" s="41" t="s">
        <v>144</v>
      </c>
      <c r="D54" s="41"/>
      <c r="E54" s="41"/>
      <c r="F54" s="41"/>
      <c r="G54" s="41"/>
      <c r="H54" s="41"/>
      <c r="I54" s="41">
        <v>5</v>
      </c>
      <c r="J54" s="41">
        <v>49</v>
      </c>
      <c r="K54" s="41">
        <v>1</v>
      </c>
      <c r="L54" s="41">
        <v>2</v>
      </c>
      <c r="M54" s="41"/>
      <c r="N54" s="41">
        <v>12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>
      <c r="A55" s="41" t="s">
        <v>90</v>
      </c>
      <c r="B55" s="41" t="s">
        <v>41</v>
      </c>
      <c r="C55" s="41" t="s">
        <v>145</v>
      </c>
      <c r="D55" s="41"/>
      <c r="E55" s="41"/>
      <c r="F55" s="41"/>
      <c r="G55" s="41"/>
      <c r="H55" s="41"/>
      <c r="I55" s="41">
        <v>3</v>
      </c>
      <c r="J55" s="41">
        <v>35</v>
      </c>
      <c r="K55" s="41"/>
      <c r="L55" s="41">
        <v>1</v>
      </c>
      <c r="M55" s="41"/>
      <c r="N55" s="41">
        <v>15</v>
      </c>
      <c r="O55" s="41"/>
      <c r="P55" s="41"/>
      <c r="Q55" s="41"/>
      <c r="R55" s="41">
        <v>1</v>
      </c>
      <c r="S55" s="41">
        <v>6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>
      <c r="A56" s="41" t="s">
        <v>90</v>
      </c>
      <c r="B56" s="41" t="s">
        <v>42</v>
      </c>
      <c r="C56" s="41" t="s">
        <v>146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>
        <v>3</v>
      </c>
      <c r="P56" s="41">
        <v>45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>
      <c r="A57" s="41" t="s">
        <v>90</v>
      </c>
      <c r="B57" s="41" t="s">
        <v>43</v>
      </c>
      <c r="C57" s="41" t="s">
        <v>147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>
      <c r="A58" s="41" t="s">
        <v>90</v>
      </c>
      <c r="B58" s="41" t="s">
        <v>44</v>
      </c>
      <c r="C58" s="41" t="s">
        <v>148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>
        <v>1</v>
      </c>
    </row>
    <row r="59" spans="1:32">
      <c r="A59" s="41" t="s">
        <v>90</v>
      </c>
      <c r="B59" s="41" t="s">
        <v>45</v>
      </c>
      <c r="C59" s="41" t="s">
        <v>149</v>
      </c>
      <c r="D59" s="41"/>
      <c r="E59" s="41"/>
      <c r="F59" s="41"/>
      <c r="G59" s="41"/>
      <c r="H59" s="41"/>
      <c r="I59" s="41"/>
      <c r="J59" s="41"/>
      <c r="K59" s="41"/>
      <c r="L59" s="41">
        <v>1</v>
      </c>
      <c r="M59" s="41">
        <v>1</v>
      </c>
      <c r="N59" s="41">
        <v>16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>
      <c r="A60" s="41" t="s">
        <v>90</v>
      </c>
      <c r="B60" s="41" t="s">
        <v>46</v>
      </c>
      <c r="C60" s="41" t="s">
        <v>150</v>
      </c>
      <c r="D60" s="41"/>
      <c r="E60" s="41"/>
      <c r="F60" s="41"/>
      <c r="G60" s="41"/>
      <c r="H60" s="41"/>
      <c r="I60" s="41">
        <v>2</v>
      </c>
      <c r="J60" s="41">
        <v>4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A61" s="41" t="s">
        <v>90</v>
      </c>
      <c r="B61" s="41" t="s">
        <v>47</v>
      </c>
      <c r="C61" s="41" t="s">
        <v>151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41" t="s">
        <v>90</v>
      </c>
      <c r="B62" s="41" t="s">
        <v>48</v>
      </c>
      <c r="C62" s="41" t="s">
        <v>152</v>
      </c>
      <c r="D62" s="41"/>
      <c r="E62" s="41"/>
      <c r="F62" s="41"/>
      <c r="G62" s="41"/>
      <c r="H62" s="41"/>
      <c r="I62" s="41"/>
      <c r="J62" s="41"/>
      <c r="K62" s="41"/>
      <c r="L62" s="41">
        <v>5</v>
      </c>
      <c r="M62" s="41"/>
      <c r="N62" s="41">
        <v>144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>
      <c r="A63" s="41" t="s">
        <v>90</v>
      </c>
      <c r="B63" s="41" t="s">
        <v>49</v>
      </c>
      <c r="C63" s="41" t="s">
        <v>153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>
      <c r="A64" s="41" t="s">
        <v>90</v>
      </c>
      <c r="B64" s="41" t="s">
        <v>50</v>
      </c>
      <c r="C64" s="41" t="s">
        <v>154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>
      <c r="A65" s="41" t="s">
        <v>90</v>
      </c>
      <c r="B65" s="41" t="s">
        <v>51</v>
      </c>
      <c r="C65" s="41" t="s">
        <v>155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>
      <c r="A66" s="41" t="s">
        <v>90</v>
      </c>
      <c r="B66" s="41" t="s">
        <v>52</v>
      </c>
      <c r="C66" s="41" t="s">
        <v>156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>
      <c r="A67" s="41" t="s">
        <v>90</v>
      </c>
      <c r="B67" s="41" t="s">
        <v>53</v>
      </c>
      <c r="C67" s="41" t="s">
        <v>157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>
      <c r="A68" s="41" t="s">
        <v>90</v>
      </c>
      <c r="B68" s="41" t="s">
        <v>54</v>
      </c>
      <c r="C68" s="41" t="s">
        <v>158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>
        <v>1</v>
      </c>
      <c r="X68" s="41"/>
      <c r="Y68" s="41">
        <v>2</v>
      </c>
      <c r="Z68" s="41"/>
      <c r="AA68" s="41"/>
      <c r="AB68" s="41"/>
      <c r="AC68" s="41"/>
      <c r="AD68" s="41"/>
      <c r="AE68" s="41"/>
      <c r="AF68" s="41"/>
    </row>
    <row r="69" spans="1:32">
      <c r="A69" s="41" t="s">
        <v>90</v>
      </c>
      <c r="B69" s="41" t="s">
        <v>55</v>
      </c>
      <c r="C69" s="41" t="s">
        <v>159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2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>
      <c r="A70" s="41" t="s">
        <v>90</v>
      </c>
      <c r="B70" s="41" t="s">
        <v>56</v>
      </c>
      <c r="C70" s="41" t="s">
        <v>160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>
      <c r="A71" s="41" t="s">
        <v>90</v>
      </c>
      <c r="B71" s="41" t="s">
        <v>57</v>
      </c>
      <c r="C71" s="41" t="s">
        <v>161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>
      <c r="A72" s="41" t="s">
        <v>90</v>
      </c>
      <c r="B72" s="41" t="s">
        <v>58</v>
      </c>
      <c r="C72" s="41" t="s">
        <v>162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>
      <c r="A73" s="41" t="s">
        <v>90</v>
      </c>
      <c r="B73" s="41" t="s">
        <v>59</v>
      </c>
      <c r="C73" s="41" t="s">
        <v>163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>
      <c r="A74" s="41" t="s">
        <v>90</v>
      </c>
      <c r="B74" s="41" t="s">
        <v>60</v>
      </c>
      <c r="C74" s="41" t="s">
        <v>164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>
      <c r="A75" s="41" t="s">
        <v>90</v>
      </c>
      <c r="B75" s="41" t="s">
        <v>61</v>
      </c>
      <c r="C75" s="41" t="s">
        <v>165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>
        <v>3</v>
      </c>
      <c r="AA75" s="41">
        <v>3</v>
      </c>
      <c r="AB75" s="41">
        <v>1</v>
      </c>
      <c r="AC75" s="41">
        <v>1</v>
      </c>
      <c r="AD75" s="41"/>
      <c r="AE75" s="41"/>
      <c r="AF75" s="41"/>
    </row>
    <row r="76" spans="1:32">
      <c r="A76" s="41" t="s">
        <v>90</v>
      </c>
      <c r="B76" s="41" t="s">
        <v>62</v>
      </c>
      <c r="C76" s="41" t="s">
        <v>166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>
      <c r="A77" s="41" t="s">
        <v>91</v>
      </c>
      <c r="B77" s="41" t="s">
        <v>38</v>
      </c>
      <c r="C77" s="41" t="s">
        <v>167</v>
      </c>
      <c r="D77" s="41">
        <v>8</v>
      </c>
      <c r="E77" s="41">
        <v>4</v>
      </c>
      <c r="F77" s="41"/>
      <c r="G77" s="41">
        <v>1</v>
      </c>
      <c r="H77" s="41">
        <v>46</v>
      </c>
      <c r="I77" s="41">
        <v>7</v>
      </c>
      <c r="J77" s="41">
        <v>27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>
      <c r="A78" s="41" t="s">
        <v>91</v>
      </c>
      <c r="B78" s="41" t="s">
        <v>39</v>
      </c>
      <c r="C78" s="41" t="s">
        <v>168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>
      <c r="A79" s="41" t="s">
        <v>91</v>
      </c>
      <c r="B79" s="41" t="s">
        <v>40</v>
      </c>
      <c r="C79" s="41" t="s">
        <v>169</v>
      </c>
      <c r="D79" s="41"/>
      <c r="E79" s="41"/>
      <c r="F79" s="41"/>
      <c r="G79" s="41"/>
      <c r="H79" s="41"/>
      <c r="I79" s="41">
        <v>15</v>
      </c>
      <c r="J79" s="41">
        <v>204</v>
      </c>
      <c r="K79" s="41">
        <v>4</v>
      </c>
      <c r="L79" s="41">
        <v>1</v>
      </c>
      <c r="M79" s="41"/>
      <c r="N79" s="41">
        <v>9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>
      <c r="A80" s="41" t="s">
        <v>91</v>
      </c>
      <c r="B80" s="41" t="s">
        <v>41</v>
      </c>
      <c r="C80" s="41" t="s">
        <v>170</v>
      </c>
      <c r="D80" s="41"/>
      <c r="E80" s="41"/>
      <c r="F80" s="41"/>
      <c r="G80" s="41"/>
      <c r="H80" s="41"/>
      <c r="I80" s="41"/>
      <c r="J80" s="41"/>
      <c r="K80" s="41"/>
      <c r="L80" s="41">
        <v>2</v>
      </c>
      <c r="M80" s="41"/>
      <c r="N80" s="41">
        <v>25</v>
      </c>
      <c r="O80" s="41">
        <v>4</v>
      </c>
      <c r="P80" s="41">
        <v>80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</row>
    <row r="81" spans="1:32">
      <c r="A81" s="41" t="s">
        <v>91</v>
      </c>
      <c r="B81" s="41" t="s">
        <v>42</v>
      </c>
      <c r="C81" s="41" t="s">
        <v>171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>
      <c r="A82" s="41" t="s">
        <v>91</v>
      </c>
      <c r="B82" s="41" t="s">
        <v>43</v>
      </c>
      <c r="C82" s="41" t="s">
        <v>172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>
      <c r="A83" s="41" t="s">
        <v>91</v>
      </c>
      <c r="B83" s="41" t="s">
        <v>44</v>
      </c>
      <c r="C83" s="41" t="s">
        <v>173</v>
      </c>
      <c r="D83" s="41"/>
      <c r="E83" s="41"/>
      <c r="F83" s="41"/>
      <c r="G83" s="41"/>
      <c r="H83" s="41"/>
      <c r="I83" s="41"/>
      <c r="J83" s="41"/>
      <c r="K83" s="41"/>
      <c r="L83" s="41">
        <v>1</v>
      </c>
      <c r="M83" s="41"/>
      <c r="N83" s="41">
        <v>12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>
      <c r="A84" s="41" t="s">
        <v>91</v>
      </c>
      <c r="B84" s="41" t="s">
        <v>45</v>
      </c>
      <c r="C84" s="41" t="s">
        <v>174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>
      <c r="A85" s="41" t="s">
        <v>91</v>
      </c>
      <c r="B85" s="41" t="s">
        <v>46</v>
      </c>
      <c r="C85" s="41" t="s">
        <v>175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>
      <c r="A86" s="41" t="s">
        <v>91</v>
      </c>
      <c r="B86" s="41" t="s">
        <v>47</v>
      </c>
      <c r="C86" s="41" t="s">
        <v>176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>
      <c r="A87" s="41" t="s">
        <v>91</v>
      </c>
      <c r="B87" s="41" t="s">
        <v>48</v>
      </c>
      <c r="C87" s="41" t="s">
        <v>177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>
      <c r="A88" s="41" t="s">
        <v>91</v>
      </c>
      <c r="B88" s="41" t="s">
        <v>49</v>
      </c>
      <c r="C88" s="41" t="s">
        <v>178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>
      <c r="A89" s="41" t="s">
        <v>91</v>
      </c>
      <c r="B89" s="41" t="s">
        <v>50</v>
      </c>
      <c r="C89" s="41" t="s">
        <v>179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>
      <c r="A90" s="41" t="s">
        <v>91</v>
      </c>
      <c r="B90" s="41" t="s">
        <v>51</v>
      </c>
      <c r="C90" s="41" t="s">
        <v>180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>
        <v>1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>
      <c r="A91" s="41" t="s">
        <v>91</v>
      </c>
      <c r="B91" s="41" t="s">
        <v>52</v>
      </c>
      <c r="C91" s="41" t="s">
        <v>181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>
      <c r="A92" s="41" t="s">
        <v>91</v>
      </c>
      <c r="B92" s="41" t="s">
        <v>53</v>
      </c>
      <c r="C92" s="41" t="s">
        <v>182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>
      <c r="A93" s="41" t="s">
        <v>91</v>
      </c>
      <c r="B93" s="41" t="s">
        <v>54</v>
      </c>
      <c r="C93" s="41" t="s">
        <v>183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>
      <c r="A94" s="41" t="s">
        <v>91</v>
      </c>
      <c r="B94" s="41" t="s">
        <v>55</v>
      </c>
      <c r="C94" s="41" t="s">
        <v>184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>
      <c r="A95" s="41" t="s">
        <v>91</v>
      </c>
      <c r="B95" s="41" t="s">
        <v>56</v>
      </c>
      <c r="C95" s="41" t="s">
        <v>185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>
      <c r="A96" s="41" t="s">
        <v>91</v>
      </c>
      <c r="B96" s="41" t="s">
        <v>57</v>
      </c>
      <c r="C96" s="41" t="s">
        <v>186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>
      <c r="A97" s="41" t="s">
        <v>91</v>
      </c>
      <c r="B97" s="41" t="s">
        <v>58</v>
      </c>
      <c r="C97" s="41" t="s">
        <v>187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>
      <c r="A98" s="41" t="s">
        <v>91</v>
      </c>
      <c r="B98" s="41" t="s">
        <v>59</v>
      </c>
      <c r="C98" s="41" t="s">
        <v>188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>
      <c r="A99" s="41" t="s">
        <v>91</v>
      </c>
      <c r="B99" s="41" t="s">
        <v>60</v>
      </c>
      <c r="C99" s="41" t="s">
        <v>189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>
      <c r="A100" s="41" t="s">
        <v>91</v>
      </c>
      <c r="B100" s="41" t="s">
        <v>61</v>
      </c>
      <c r="C100" s="41" t="s">
        <v>190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>
        <v>4</v>
      </c>
      <c r="AA100" s="41">
        <v>4</v>
      </c>
      <c r="AB100" s="41">
        <v>1</v>
      </c>
      <c r="AC100" s="41"/>
      <c r="AD100" s="41"/>
      <c r="AE100" s="41"/>
      <c r="AF100" s="41"/>
    </row>
    <row r="101" spans="1:32">
      <c r="A101" s="41" t="s">
        <v>91</v>
      </c>
      <c r="B101" s="41" t="s">
        <v>62</v>
      </c>
      <c r="C101" s="41" t="s">
        <v>191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>
      <c r="A102" s="41" t="s">
        <v>92</v>
      </c>
      <c r="B102" s="41" t="s">
        <v>38</v>
      </c>
      <c r="C102" s="41" t="s">
        <v>192</v>
      </c>
      <c r="D102" s="41">
        <v>2</v>
      </c>
      <c r="E102" s="41">
        <v>1</v>
      </c>
      <c r="F102" s="41"/>
      <c r="G102" s="41"/>
      <c r="H102" s="41">
        <v>77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>
      <c r="A103" s="41" t="s">
        <v>92</v>
      </c>
      <c r="B103" s="41" t="s">
        <v>39</v>
      </c>
      <c r="C103" s="41" t="s">
        <v>193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>
      <c r="A104" s="41" t="s">
        <v>92</v>
      </c>
      <c r="B104" s="41" t="s">
        <v>40</v>
      </c>
      <c r="C104" s="41" t="s">
        <v>194</v>
      </c>
      <c r="D104" s="41"/>
      <c r="E104" s="41"/>
      <c r="F104" s="41"/>
      <c r="G104" s="41"/>
      <c r="H104" s="41"/>
      <c r="I104" s="41">
        <v>16</v>
      </c>
      <c r="J104" s="41">
        <v>201</v>
      </c>
      <c r="K104" s="41">
        <v>5</v>
      </c>
      <c r="L104" s="41">
        <v>1</v>
      </c>
      <c r="M104" s="41"/>
      <c r="N104" s="41">
        <v>77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 t="s">
        <v>92</v>
      </c>
      <c r="B105" s="41" t="s">
        <v>41</v>
      </c>
      <c r="C105" s="41" t="s">
        <v>195</v>
      </c>
      <c r="D105" s="41"/>
      <c r="E105" s="41"/>
      <c r="F105" s="41"/>
      <c r="G105" s="41"/>
      <c r="H105" s="41"/>
      <c r="I105" s="41">
        <v>3</v>
      </c>
      <c r="J105" s="41">
        <v>93</v>
      </c>
      <c r="K105" s="41">
        <v>1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 t="s">
        <v>92</v>
      </c>
      <c r="B106" s="41" t="s">
        <v>42</v>
      </c>
      <c r="C106" s="41" t="s">
        <v>196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1" t="s">
        <v>92</v>
      </c>
      <c r="B107" s="41" t="s">
        <v>43</v>
      </c>
      <c r="C107" s="41" t="s">
        <v>197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>
        <v>3</v>
      </c>
      <c r="P107" s="41">
        <v>52</v>
      </c>
      <c r="Q107" s="41"/>
      <c r="R107" s="41">
        <v>2</v>
      </c>
      <c r="S107" s="41">
        <v>15</v>
      </c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1" t="s">
        <v>92</v>
      </c>
      <c r="B108" s="41" t="s">
        <v>44</v>
      </c>
      <c r="C108" s="41" t="s">
        <v>198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 t="s">
        <v>92</v>
      </c>
      <c r="B109" s="41" t="s">
        <v>45</v>
      </c>
      <c r="C109" s="41" t="s">
        <v>199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 t="s">
        <v>92</v>
      </c>
      <c r="B110" s="41" t="s">
        <v>46</v>
      </c>
      <c r="C110" s="41" t="s">
        <v>200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>
      <c r="A111" s="41" t="s">
        <v>92</v>
      </c>
      <c r="B111" s="41" t="s">
        <v>47</v>
      </c>
      <c r="C111" s="41" t="s">
        <v>201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>
      <c r="A112" s="41" t="s">
        <v>92</v>
      </c>
      <c r="B112" s="41" t="s">
        <v>48</v>
      </c>
      <c r="C112" s="41" t="s">
        <v>202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>
      <c r="A113" s="41" t="s">
        <v>92</v>
      </c>
      <c r="B113" s="41" t="s">
        <v>49</v>
      </c>
      <c r="C113" s="41" t="s">
        <v>203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>
      <c r="A114" s="41" t="s">
        <v>92</v>
      </c>
      <c r="B114" s="41" t="s">
        <v>50</v>
      </c>
      <c r="C114" s="41" t="s">
        <v>204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>
        <v>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>
      <c r="A115" s="41" t="s">
        <v>92</v>
      </c>
      <c r="B115" s="41" t="s">
        <v>51</v>
      </c>
      <c r="C115" s="41" t="s">
        <v>205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>
      <c r="A116" s="41" t="s">
        <v>92</v>
      </c>
      <c r="B116" s="41" t="s">
        <v>52</v>
      </c>
      <c r="C116" s="41" t="s">
        <v>206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>
      <c r="A117" s="41" t="s">
        <v>92</v>
      </c>
      <c r="B117" s="41" t="s">
        <v>53</v>
      </c>
      <c r="C117" s="41" t="s">
        <v>207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>
        <v>3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>
      <c r="A118" s="41" t="s">
        <v>92</v>
      </c>
      <c r="B118" s="41" t="s">
        <v>54</v>
      </c>
      <c r="C118" s="41" t="s">
        <v>208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>
      <c r="A119" s="41" t="s">
        <v>92</v>
      </c>
      <c r="B119" s="41" t="s">
        <v>55</v>
      </c>
      <c r="C119" s="41" t="s">
        <v>209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>
      <c r="A120" s="41" t="s">
        <v>92</v>
      </c>
      <c r="B120" s="41" t="s">
        <v>56</v>
      </c>
      <c r="C120" s="41" t="s">
        <v>210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>
        <v>2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>
      <c r="A121" s="41" t="s">
        <v>92</v>
      </c>
      <c r="B121" s="41" t="s">
        <v>57</v>
      </c>
      <c r="C121" s="41" t="s">
        <v>211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>
      <c r="A122" s="41" t="s">
        <v>92</v>
      </c>
      <c r="B122" s="41" t="s">
        <v>58</v>
      </c>
      <c r="C122" s="41" t="s">
        <v>212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>
      <c r="A123" s="41" t="s">
        <v>92</v>
      </c>
      <c r="B123" s="41" t="s">
        <v>59</v>
      </c>
      <c r="C123" s="41" t="s">
        <v>213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>
      <c r="A124" s="41" t="s">
        <v>92</v>
      </c>
      <c r="B124" s="41" t="s">
        <v>60</v>
      </c>
      <c r="C124" s="41" t="s">
        <v>214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>
      <c r="A125" s="41" t="s">
        <v>92</v>
      </c>
      <c r="B125" s="41" t="s">
        <v>61</v>
      </c>
      <c r="C125" s="41" t="s">
        <v>215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>
        <v>6</v>
      </c>
      <c r="AA125" s="41">
        <v>6</v>
      </c>
      <c r="AB125" s="41"/>
      <c r="AC125" s="41"/>
      <c r="AD125" s="41"/>
      <c r="AE125" s="41"/>
      <c r="AF125" s="41"/>
    </row>
    <row r="126" spans="1:32">
      <c r="A126" s="41" t="s">
        <v>92</v>
      </c>
      <c r="B126" s="41" t="s">
        <v>62</v>
      </c>
      <c r="C126" s="41" t="s">
        <v>216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>
        <v>1</v>
      </c>
      <c r="AE126" s="41">
        <v>45</v>
      </c>
      <c r="AF126" s="41"/>
    </row>
    <row r="127" spans="1:32">
      <c r="A127" s="41" t="s">
        <v>93</v>
      </c>
      <c r="B127" s="41" t="s">
        <v>38</v>
      </c>
      <c r="C127" s="41" t="s">
        <v>217</v>
      </c>
      <c r="D127" s="41">
        <v>8</v>
      </c>
      <c r="E127" s="41">
        <v>5</v>
      </c>
      <c r="F127" s="41"/>
      <c r="G127" s="41">
        <v>1</v>
      </c>
      <c r="H127" s="41">
        <v>118</v>
      </c>
      <c r="I127" s="41">
        <v>1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>
      <c r="A128" s="41" t="s">
        <v>93</v>
      </c>
      <c r="B128" s="41" t="s">
        <v>39</v>
      </c>
      <c r="C128" s="41" t="s">
        <v>218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>
      <c r="A129" s="41" t="s">
        <v>93</v>
      </c>
      <c r="B129" s="41" t="s">
        <v>40</v>
      </c>
      <c r="C129" s="41" t="s">
        <v>219</v>
      </c>
      <c r="D129" s="41"/>
      <c r="E129" s="41"/>
      <c r="F129" s="41"/>
      <c r="G129" s="41"/>
      <c r="H129" s="41"/>
      <c r="I129" s="41">
        <v>14</v>
      </c>
      <c r="J129" s="41">
        <v>142</v>
      </c>
      <c r="K129" s="41">
        <v>2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>
      <c r="A130" s="41" t="s">
        <v>93</v>
      </c>
      <c r="B130" s="41" t="s">
        <v>41</v>
      </c>
      <c r="C130" s="41" t="s">
        <v>220</v>
      </c>
      <c r="D130" s="41"/>
      <c r="E130" s="41"/>
      <c r="F130" s="41"/>
      <c r="G130" s="41"/>
      <c r="H130" s="41"/>
      <c r="I130" s="41"/>
      <c r="J130" s="41"/>
      <c r="K130" s="41"/>
      <c r="L130" s="41">
        <v>1</v>
      </c>
      <c r="M130" s="41"/>
      <c r="N130" s="41">
        <v>17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>
      <c r="A131" s="41" t="s">
        <v>93</v>
      </c>
      <c r="B131" s="41" t="s">
        <v>42</v>
      </c>
      <c r="C131" s="41" t="s">
        <v>221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>
      <c r="A132" s="41" t="s">
        <v>93</v>
      </c>
      <c r="B132" s="41" t="s">
        <v>43</v>
      </c>
      <c r="C132" s="41" t="s">
        <v>222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>
      <c r="A133" s="41" t="s">
        <v>93</v>
      </c>
      <c r="B133" s="41" t="s">
        <v>44</v>
      </c>
      <c r="C133" s="41" t="s">
        <v>223</v>
      </c>
      <c r="D133" s="41"/>
      <c r="E133" s="41"/>
      <c r="F133" s="41"/>
      <c r="G133" s="41"/>
      <c r="H133" s="41"/>
      <c r="I133" s="41"/>
      <c r="J133" s="41"/>
      <c r="K133" s="41"/>
      <c r="L133" s="41">
        <v>1</v>
      </c>
      <c r="M133" s="41"/>
      <c r="N133" s="41">
        <v>31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>
      <c r="A134" s="41" t="s">
        <v>93</v>
      </c>
      <c r="B134" s="41" t="s">
        <v>45</v>
      </c>
      <c r="C134" s="41" t="s">
        <v>224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>
      <c r="A135" s="41" t="s">
        <v>93</v>
      </c>
      <c r="B135" s="41" t="s">
        <v>46</v>
      </c>
      <c r="C135" s="41" t="s">
        <v>225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>
      <c r="A136" s="41" t="s">
        <v>93</v>
      </c>
      <c r="B136" s="41" t="s">
        <v>47</v>
      </c>
      <c r="C136" s="41" t="s">
        <v>226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>
        <v>3</v>
      </c>
      <c r="P136" s="41">
        <v>46</v>
      </c>
      <c r="Q136" s="41"/>
      <c r="R136" s="41">
        <v>2</v>
      </c>
      <c r="S136" s="41">
        <v>11</v>
      </c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>
      <c r="A137" s="41" t="s">
        <v>93</v>
      </c>
      <c r="B137" s="41" t="s">
        <v>48</v>
      </c>
      <c r="C137" s="41" t="s">
        <v>227</v>
      </c>
      <c r="D137" s="41"/>
      <c r="E137" s="41"/>
      <c r="F137" s="41"/>
      <c r="G137" s="41"/>
      <c r="H137" s="41"/>
      <c r="I137" s="41"/>
      <c r="J137" s="41"/>
      <c r="K137" s="41"/>
      <c r="L137" s="41">
        <v>3</v>
      </c>
      <c r="M137" s="41"/>
      <c r="N137" s="41">
        <v>70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>
      <c r="A138" s="41" t="s">
        <v>93</v>
      </c>
      <c r="B138" s="41" t="s">
        <v>49</v>
      </c>
      <c r="C138" s="41" t="s">
        <v>228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>
      <c r="A139" s="41" t="s">
        <v>93</v>
      </c>
      <c r="B139" s="41" t="s">
        <v>50</v>
      </c>
      <c r="C139" s="41" t="s">
        <v>229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>
      <c r="A140" s="41" t="s">
        <v>93</v>
      </c>
      <c r="B140" s="41" t="s">
        <v>51</v>
      </c>
      <c r="C140" s="41" t="s">
        <v>230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>
      <c r="A141" s="41" t="s">
        <v>93</v>
      </c>
      <c r="B141" s="41" t="s">
        <v>52</v>
      </c>
      <c r="C141" s="41" t="s">
        <v>231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>
      <c r="A142" s="41" t="s">
        <v>93</v>
      </c>
      <c r="B142" s="41" t="s">
        <v>53</v>
      </c>
      <c r="C142" s="41" t="s">
        <v>232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>
      <c r="A143" s="41" t="s">
        <v>93</v>
      </c>
      <c r="B143" s="41" t="s">
        <v>54</v>
      </c>
      <c r="C143" s="41" t="s">
        <v>233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>
      <c r="A144" s="41" t="s">
        <v>93</v>
      </c>
      <c r="B144" s="41" t="s">
        <v>55</v>
      </c>
      <c r="C144" s="41" t="s">
        <v>234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>
        <v>1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>
      <c r="A145" s="41" t="s">
        <v>93</v>
      </c>
      <c r="B145" s="41" t="s">
        <v>56</v>
      </c>
      <c r="C145" s="41" t="s">
        <v>235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>
      <c r="A146" s="41" t="s">
        <v>93</v>
      </c>
      <c r="B146" s="41" t="s">
        <v>57</v>
      </c>
      <c r="C146" s="41" t="s">
        <v>236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>
      <c r="A147" s="41" t="s">
        <v>93</v>
      </c>
      <c r="B147" s="41" t="s">
        <v>58</v>
      </c>
      <c r="C147" s="41" t="s">
        <v>237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>
      <c r="A148" s="41" t="s">
        <v>93</v>
      </c>
      <c r="B148" s="41" t="s">
        <v>59</v>
      </c>
      <c r="C148" s="41" t="s">
        <v>238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>
      <c r="A149" s="41" t="s">
        <v>93</v>
      </c>
      <c r="B149" s="41" t="s">
        <v>60</v>
      </c>
      <c r="C149" s="41" t="s">
        <v>239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>
      <c r="A150" s="41" t="s">
        <v>93</v>
      </c>
      <c r="B150" s="41" t="s">
        <v>61</v>
      </c>
      <c r="C150" s="41" t="s">
        <v>240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>
        <v>2</v>
      </c>
      <c r="AA150" s="41">
        <v>2</v>
      </c>
      <c r="AB150" s="41">
        <v>2</v>
      </c>
      <c r="AC150" s="41">
        <v>1</v>
      </c>
      <c r="AD150" s="41"/>
      <c r="AE150" s="41"/>
      <c r="AF150" s="41"/>
    </row>
    <row r="151" spans="1:32">
      <c r="A151" s="41" t="s">
        <v>93</v>
      </c>
      <c r="B151" s="41" t="s">
        <v>62</v>
      </c>
      <c r="C151" s="41" t="s">
        <v>241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>
        <v>2</v>
      </c>
      <c r="AE151" s="41">
        <v>104</v>
      </c>
      <c r="AF151" s="41"/>
    </row>
    <row r="152" spans="1:32">
      <c r="A152" s="41" t="s">
        <v>94</v>
      </c>
      <c r="B152" s="41" t="s">
        <v>38</v>
      </c>
      <c r="C152" s="41" t="s">
        <v>242</v>
      </c>
      <c r="D152" s="41">
        <v>15</v>
      </c>
      <c r="E152" s="41">
        <v>9</v>
      </c>
      <c r="F152" s="41">
        <v>2</v>
      </c>
      <c r="G152" s="41">
        <v>1</v>
      </c>
      <c r="H152" s="41">
        <v>222</v>
      </c>
      <c r="I152" s="41">
        <v>1</v>
      </c>
      <c r="J152" s="41">
        <v>13</v>
      </c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>
      <c r="A153" s="41" t="s">
        <v>94</v>
      </c>
      <c r="B153" s="41" t="s">
        <v>39</v>
      </c>
      <c r="C153" s="41" t="s">
        <v>243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>
      <c r="A154" s="41" t="s">
        <v>94</v>
      </c>
      <c r="B154" s="41" t="s">
        <v>40</v>
      </c>
      <c r="C154" s="41" t="s">
        <v>244</v>
      </c>
      <c r="D154" s="41"/>
      <c r="E154" s="41"/>
      <c r="F154" s="41"/>
      <c r="G154" s="41"/>
      <c r="H154" s="41"/>
      <c r="I154" s="41">
        <v>1</v>
      </c>
      <c r="J154" s="41">
        <v>-2</v>
      </c>
      <c r="K154" s="41"/>
      <c r="L154" s="41">
        <v>2</v>
      </c>
      <c r="M154" s="41"/>
      <c r="N154" s="41">
        <v>29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>
      <c r="A155" s="41" t="s">
        <v>94</v>
      </c>
      <c r="B155" s="41" t="s">
        <v>41</v>
      </c>
      <c r="C155" s="41" t="s">
        <v>245</v>
      </c>
      <c r="D155" s="41"/>
      <c r="E155" s="41"/>
      <c r="F155" s="41"/>
      <c r="G155" s="41"/>
      <c r="H155" s="41"/>
      <c r="I155" s="41">
        <v>1</v>
      </c>
      <c r="J155" s="41">
        <v>13</v>
      </c>
      <c r="K155" s="41"/>
      <c r="L155" s="41">
        <v>1</v>
      </c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>
      <c r="A156" s="41" t="s">
        <v>94</v>
      </c>
      <c r="B156" s="41" t="s">
        <v>42</v>
      </c>
      <c r="C156" s="41" t="s">
        <v>246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>
      <c r="A157" s="41" t="s">
        <v>94</v>
      </c>
      <c r="B157" s="41" t="s">
        <v>43</v>
      </c>
      <c r="C157" s="41" t="s">
        <v>247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>
      <c r="A158" s="41" t="s">
        <v>94</v>
      </c>
      <c r="B158" s="41" t="s">
        <v>44</v>
      </c>
      <c r="C158" s="41" t="s">
        <v>248</v>
      </c>
      <c r="D158" s="41"/>
      <c r="E158" s="41"/>
      <c r="F158" s="41"/>
      <c r="G158" s="41"/>
      <c r="H158" s="41"/>
      <c r="I158" s="41"/>
      <c r="J158" s="41"/>
      <c r="K158" s="41"/>
      <c r="L158" s="41">
        <v>2</v>
      </c>
      <c r="M158" s="41">
        <v>1</v>
      </c>
      <c r="N158" s="41">
        <v>120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>
      <c r="A159" s="41" t="s">
        <v>94</v>
      </c>
      <c r="B159" s="41" t="s">
        <v>45</v>
      </c>
      <c r="C159" s="41" t="s">
        <v>249</v>
      </c>
      <c r="D159" s="41"/>
      <c r="E159" s="41"/>
      <c r="F159" s="41"/>
      <c r="G159" s="41"/>
      <c r="H159" s="41"/>
      <c r="I159" s="41"/>
      <c r="J159" s="41"/>
      <c r="K159" s="41"/>
      <c r="L159" s="41">
        <v>1</v>
      </c>
      <c r="M159" s="41">
        <v>1</v>
      </c>
      <c r="N159" s="41">
        <v>30</v>
      </c>
      <c r="O159" s="41">
        <v>4</v>
      </c>
      <c r="P159" s="41">
        <v>78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>
      <c r="A160" s="41" t="s">
        <v>94</v>
      </c>
      <c r="B160" s="41" t="s">
        <v>46</v>
      </c>
      <c r="C160" s="41" t="s">
        <v>250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>
      <c r="A161" s="41" t="s">
        <v>94</v>
      </c>
      <c r="B161" s="41" t="s">
        <v>47</v>
      </c>
      <c r="C161" s="41" t="s">
        <v>251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>
      <c r="A162" s="41" t="s">
        <v>94</v>
      </c>
      <c r="B162" s="41" t="s">
        <v>48</v>
      </c>
      <c r="C162" s="41" t="s">
        <v>252</v>
      </c>
      <c r="D162" s="41"/>
      <c r="E162" s="41"/>
      <c r="F162" s="41"/>
      <c r="G162" s="41"/>
      <c r="H162" s="41"/>
      <c r="I162" s="41"/>
      <c r="J162" s="41"/>
      <c r="K162" s="41"/>
      <c r="L162" s="41">
        <v>3</v>
      </c>
      <c r="M162" s="41"/>
      <c r="N162" s="41">
        <v>43</v>
      </c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>
      <c r="A163" s="41" t="s">
        <v>94</v>
      </c>
      <c r="B163" s="41" t="s">
        <v>49</v>
      </c>
      <c r="C163" s="41" t="s">
        <v>253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>
      <c r="A164" s="41" t="s">
        <v>94</v>
      </c>
      <c r="B164" s="41" t="s">
        <v>50</v>
      </c>
      <c r="C164" s="41" t="s">
        <v>254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>
        <v>1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>
      <c r="A165" s="41" t="s">
        <v>94</v>
      </c>
      <c r="B165" s="41" t="s">
        <v>51</v>
      </c>
      <c r="C165" s="41" t="s">
        <v>255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>
      <c r="A166" s="41" t="s">
        <v>94</v>
      </c>
      <c r="B166" s="41" t="s">
        <v>52</v>
      </c>
      <c r="C166" s="41" t="s">
        <v>256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>
      <c r="A167" s="41" t="s">
        <v>94</v>
      </c>
      <c r="B167" s="41" t="s">
        <v>53</v>
      </c>
      <c r="C167" s="41" t="s">
        <v>257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>
      <c r="A168" s="41" t="s">
        <v>94</v>
      </c>
      <c r="B168" s="41" t="s">
        <v>54</v>
      </c>
      <c r="C168" s="41" t="s">
        <v>258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>
      <c r="A169" s="41" t="s">
        <v>94</v>
      </c>
      <c r="B169" s="41" t="s">
        <v>55</v>
      </c>
      <c r="C169" s="41" t="s">
        <v>259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>
      <c r="A170" s="41" t="s">
        <v>94</v>
      </c>
      <c r="B170" s="41" t="s">
        <v>56</v>
      </c>
      <c r="C170" s="41" t="s">
        <v>260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>
        <v>1</v>
      </c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>
      <c r="A171" s="41" t="s">
        <v>94</v>
      </c>
      <c r="B171" s="41" t="s">
        <v>57</v>
      </c>
      <c r="C171" s="41" t="s">
        <v>261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>
      <c r="A172" s="41" t="s">
        <v>94</v>
      </c>
      <c r="B172" s="41" t="s">
        <v>58</v>
      </c>
      <c r="C172" s="41" t="s">
        <v>262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>
      <c r="A173" s="41" t="s">
        <v>94</v>
      </c>
      <c r="B173" s="41" t="s">
        <v>59</v>
      </c>
      <c r="C173" s="41" t="s">
        <v>263</v>
      </c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>
      <c r="A174" s="41" t="s">
        <v>94</v>
      </c>
      <c r="B174" s="41" t="s">
        <v>60</v>
      </c>
      <c r="C174" s="41" t="s">
        <v>264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>
      <c r="A175" s="41" t="s">
        <v>94</v>
      </c>
      <c r="B175" s="41" t="s">
        <v>61</v>
      </c>
      <c r="C175" s="41" t="s">
        <v>265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>
        <v>2</v>
      </c>
      <c r="AA175" s="41">
        <v>2</v>
      </c>
      <c r="AB175" s="41"/>
      <c r="AC175" s="41"/>
      <c r="AD175" s="41"/>
      <c r="AE175" s="41"/>
      <c r="AF175" s="41"/>
    </row>
    <row r="176" spans="1:32">
      <c r="A176" s="41" t="s">
        <v>94</v>
      </c>
      <c r="B176" s="41" t="s">
        <v>62</v>
      </c>
      <c r="C176" s="41" t="s">
        <v>266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>
        <v>1</v>
      </c>
      <c r="AE176" s="41">
        <v>50</v>
      </c>
      <c r="AF176" s="41"/>
    </row>
    <row r="177" spans="1:32">
      <c r="A177" s="41" t="s">
        <v>95</v>
      </c>
      <c r="B177" s="41" t="s">
        <v>38</v>
      </c>
      <c r="C177" s="41" t="s">
        <v>267</v>
      </c>
      <c r="D177" s="41">
        <v>9</v>
      </c>
      <c r="E177" s="41">
        <v>6</v>
      </c>
      <c r="F177" s="41">
        <v>1</v>
      </c>
      <c r="G177" s="41"/>
      <c r="H177" s="41">
        <v>156</v>
      </c>
      <c r="I177" s="41">
        <v>2</v>
      </c>
      <c r="J177" s="41">
        <v>1</v>
      </c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>
      <c r="A178" s="41" t="s">
        <v>95</v>
      </c>
      <c r="B178" s="41" t="s">
        <v>39</v>
      </c>
      <c r="C178" s="41" t="s">
        <v>268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>
      <c r="A179" s="41" t="s">
        <v>95</v>
      </c>
      <c r="B179" s="41" t="s">
        <v>40</v>
      </c>
      <c r="C179" s="41" t="s">
        <v>269</v>
      </c>
      <c r="D179" s="41"/>
      <c r="E179" s="41"/>
      <c r="F179" s="41"/>
      <c r="G179" s="41"/>
      <c r="H179" s="41"/>
      <c r="I179" s="41">
        <v>2</v>
      </c>
      <c r="J179" s="41">
        <v>-5</v>
      </c>
      <c r="K179" s="41"/>
      <c r="L179" s="41"/>
      <c r="M179" s="41"/>
      <c r="N179" s="41"/>
      <c r="O179" s="41"/>
      <c r="P179" s="41"/>
      <c r="Q179" s="41"/>
      <c r="R179" s="41">
        <v>1</v>
      </c>
      <c r="S179" s="41">
        <v>3</v>
      </c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>
        <v>1</v>
      </c>
    </row>
    <row r="180" spans="1:32">
      <c r="A180" s="41" t="s">
        <v>95</v>
      </c>
      <c r="B180" s="41" t="s">
        <v>41</v>
      </c>
      <c r="C180" s="41" t="s">
        <v>270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>
      <c r="A181" s="41" t="s">
        <v>95</v>
      </c>
      <c r="B181" s="41" t="s">
        <v>42</v>
      </c>
      <c r="C181" s="41" t="s">
        <v>271</v>
      </c>
      <c r="D181" s="41"/>
      <c r="E181" s="41"/>
      <c r="F181" s="41"/>
      <c r="G181" s="41"/>
      <c r="H181" s="41"/>
      <c r="I181" s="41">
        <v>2</v>
      </c>
      <c r="J181" s="41"/>
      <c r="K181" s="41">
        <v>1</v>
      </c>
      <c r="L181" s="41">
        <v>1</v>
      </c>
      <c r="M181" s="41"/>
      <c r="N181" s="41">
        <v>15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>
      <c r="A182" s="41" t="s">
        <v>95</v>
      </c>
      <c r="B182" s="41" t="s">
        <v>43</v>
      </c>
      <c r="C182" s="41" t="s">
        <v>272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>
        <v>3</v>
      </c>
      <c r="P182" s="41">
        <v>44</v>
      </c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>
        <v>1</v>
      </c>
    </row>
    <row r="183" spans="1:32">
      <c r="A183" s="41" t="s">
        <v>95</v>
      </c>
      <c r="B183" s="41" t="s">
        <v>44</v>
      </c>
      <c r="C183" s="41" t="s">
        <v>273</v>
      </c>
      <c r="D183" s="41"/>
      <c r="E183" s="41"/>
      <c r="F183" s="41"/>
      <c r="G183" s="41"/>
      <c r="H183" s="41"/>
      <c r="I183" s="41">
        <v>6</v>
      </c>
      <c r="J183" s="41">
        <v>36</v>
      </c>
      <c r="K183" s="41"/>
      <c r="L183" s="41">
        <v>1</v>
      </c>
      <c r="M183" s="41"/>
      <c r="N183" s="41">
        <v>50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>
      <c r="A184" s="41" t="s">
        <v>95</v>
      </c>
      <c r="B184" s="41" t="s">
        <v>45</v>
      </c>
      <c r="C184" s="41" t="s">
        <v>274</v>
      </c>
      <c r="D184" s="41"/>
      <c r="E184" s="41"/>
      <c r="F184" s="41"/>
      <c r="G184" s="41"/>
      <c r="H184" s="41"/>
      <c r="I184" s="41"/>
      <c r="J184" s="41"/>
      <c r="K184" s="41"/>
      <c r="L184" s="41">
        <v>1</v>
      </c>
      <c r="M184" s="41"/>
      <c r="N184" s="41">
        <v>34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>
      <c r="A185" s="41" t="s">
        <v>95</v>
      </c>
      <c r="B185" s="41" t="s">
        <v>46</v>
      </c>
      <c r="C185" s="41" t="s">
        <v>275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>
        <v>1</v>
      </c>
      <c r="P185" s="41">
        <v>41</v>
      </c>
      <c r="Q185" s="41"/>
      <c r="R185" s="41">
        <v>1</v>
      </c>
      <c r="S185" s="41">
        <v>6</v>
      </c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>
      <c r="A186" s="41" t="s">
        <v>95</v>
      </c>
      <c r="B186" s="41" t="s">
        <v>47</v>
      </c>
      <c r="C186" s="41" t="s">
        <v>276</v>
      </c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>
      <c r="A187" s="41" t="s">
        <v>95</v>
      </c>
      <c r="B187" s="41" t="s">
        <v>48</v>
      </c>
      <c r="C187" s="41" t="s">
        <v>277</v>
      </c>
      <c r="D187" s="41"/>
      <c r="E187" s="41"/>
      <c r="F187" s="41"/>
      <c r="G187" s="41"/>
      <c r="H187" s="41"/>
      <c r="I187" s="41"/>
      <c r="J187" s="41"/>
      <c r="K187" s="41"/>
      <c r="L187" s="41">
        <v>3</v>
      </c>
      <c r="M187" s="41">
        <v>1</v>
      </c>
      <c r="N187" s="41">
        <v>57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>
      <c r="A188" s="41" t="s">
        <v>95</v>
      </c>
      <c r="B188" s="41" t="s">
        <v>49</v>
      </c>
      <c r="C188" s="41" t="s">
        <v>278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>
      <c r="A189" s="41" t="s">
        <v>95</v>
      </c>
      <c r="B189" s="41" t="s">
        <v>50</v>
      </c>
      <c r="C189" s="41" t="s">
        <v>279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>
      <c r="A190" s="41" t="s">
        <v>95</v>
      </c>
      <c r="B190" s="41" t="s">
        <v>51</v>
      </c>
      <c r="C190" s="41" t="s">
        <v>280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>
      <c r="A191" s="41" t="s">
        <v>95</v>
      </c>
      <c r="B191" s="41" t="s">
        <v>52</v>
      </c>
      <c r="C191" s="41" t="s">
        <v>281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>
      <c r="A192" s="41" t="s">
        <v>95</v>
      </c>
      <c r="B192" s="41" t="s">
        <v>53</v>
      </c>
      <c r="C192" s="41" t="s">
        <v>282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>
      <c r="A193" s="41" t="s">
        <v>95</v>
      </c>
      <c r="B193" s="41" t="s">
        <v>54</v>
      </c>
      <c r="C193" s="41" t="s">
        <v>283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>
      <c r="A194" s="41" t="s">
        <v>95</v>
      </c>
      <c r="B194" s="41" t="s">
        <v>55</v>
      </c>
      <c r="C194" s="41" t="s">
        <v>284</v>
      </c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>
        <v>2</v>
      </c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>
      <c r="A195" s="41" t="s">
        <v>95</v>
      </c>
      <c r="B195" s="41" t="s">
        <v>56</v>
      </c>
      <c r="C195" s="41" t="s">
        <v>285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>
      <c r="A196" s="41" t="s">
        <v>95</v>
      </c>
      <c r="B196" s="41" t="s">
        <v>57</v>
      </c>
      <c r="C196" s="41" t="s">
        <v>286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>
      <c r="A197" s="41" t="s">
        <v>95</v>
      </c>
      <c r="B197" s="41" t="s">
        <v>58</v>
      </c>
      <c r="C197" s="41" t="s">
        <v>287</v>
      </c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>
      <c r="A198" s="41" t="s">
        <v>95</v>
      </c>
      <c r="B198" s="41" t="s">
        <v>59</v>
      </c>
      <c r="C198" s="41" t="s">
        <v>288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>
      <c r="A199" s="41" t="s">
        <v>95</v>
      </c>
      <c r="B199" s="41" t="s">
        <v>60</v>
      </c>
      <c r="C199" s="41" t="s">
        <v>289</v>
      </c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>
        <v>1</v>
      </c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>
      <c r="A200" s="41" t="s">
        <v>95</v>
      </c>
      <c r="B200" s="41" t="s">
        <v>61</v>
      </c>
      <c r="C200" s="41" t="s">
        <v>290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>
        <v>2</v>
      </c>
      <c r="AA200" s="41">
        <v>2</v>
      </c>
      <c r="AB200" s="41"/>
      <c r="AC200" s="41"/>
      <c r="AD200" s="41"/>
      <c r="AE200" s="41"/>
      <c r="AF200" s="41"/>
    </row>
    <row r="201" spans="1:32">
      <c r="A201" s="41" t="s">
        <v>95</v>
      </c>
      <c r="B201" s="41" t="s">
        <v>62</v>
      </c>
      <c r="C201" s="41" t="s">
        <v>291</v>
      </c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>
        <v>2</v>
      </c>
      <c r="AE201" s="41">
        <v>107</v>
      </c>
      <c r="AF201" s="41"/>
    </row>
    <row r="202" spans="1:32">
      <c r="A202" s="41" t="s">
        <v>96</v>
      </c>
      <c r="B202" s="41" t="s">
        <v>38</v>
      </c>
      <c r="C202" s="41" t="s">
        <v>292</v>
      </c>
      <c r="D202" s="41">
        <v>13</v>
      </c>
      <c r="E202" s="41">
        <v>5</v>
      </c>
      <c r="F202" s="41">
        <v>1</v>
      </c>
      <c r="G202" s="41">
        <v>2</v>
      </c>
      <c r="H202" s="41">
        <v>135</v>
      </c>
      <c r="I202" s="41">
        <v>1</v>
      </c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>
      <c r="A203" s="41" t="s">
        <v>96</v>
      </c>
      <c r="B203" s="41" t="s">
        <v>39</v>
      </c>
      <c r="C203" s="41" t="s">
        <v>293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>
      <c r="A204" s="41" t="s">
        <v>96</v>
      </c>
      <c r="B204" s="41" t="s">
        <v>40</v>
      </c>
      <c r="C204" s="41" t="s">
        <v>294</v>
      </c>
      <c r="D204" s="41"/>
      <c r="E204" s="41"/>
      <c r="F204" s="41"/>
      <c r="G204" s="41"/>
      <c r="H204" s="41"/>
      <c r="I204" s="41">
        <v>4</v>
      </c>
      <c r="J204" s="41">
        <v>35</v>
      </c>
      <c r="K204" s="41">
        <v>1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>
      <c r="A205" s="41" t="s">
        <v>96</v>
      </c>
      <c r="B205" s="41" t="s">
        <v>41</v>
      </c>
      <c r="C205" s="41" t="s">
        <v>295</v>
      </c>
      <c r="D205" s="41"/>
      <c r="E205" s="41"/>
      <c r="F205" s="41"/>
      <c r="G205" s="41"/>
      <c r="H205" s="41"/>
      <c r="I205" s="41">
        <v>2</v>
      </c>
      <c r="J205" s="41">
        <v>13</v>
      </c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>
      <c r="A206" s="41" t="s">
        <v>96</v>
      </c>
      <c r="B206" s="41" t="s">
        <v>42</v>
      </c>
      <c r="C206" s="41" t="s">
        <v>296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>
        <v>4</v>
      </c>
      <c r="P206" s="41">
        <v>67</v>
      </c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>
      <c r="A207" s="41" t="s">
        <v>96</v>
      </c>
      <c r="B207" s="41" t="s">
        <v>43</v>
      </c>
      <c r="C207" s="41" t="s">
        <v>297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>
        <v>1</v>
      </c>
      <c r="P207" s="41">
        <v>34</v>
      </c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>
        <v>1</v>
      </c>
    </row>
    <row r="208" spans="1:32">
      <c r="A208" s="41" t="s">
        <v>96</v>
      </c>
      <c r="B208" s="41" t="s">
        <v>44</v>
      </c>
      <c r="C208" s="41" t="s">
        <v>298</v>
      </c>
      <c r="D208" s="41"/>
      <c r="E208" s="41"/>
      <c r="F208" s="41"/>
      <c r="G208" s="41"/>
      <c r="H208" s="41"/>
      <c r="I208" s="41"/>
      <c r="J208" s="41"/>
      <c r="K208" s="41"/>
      <c r="L208" s="41">
        <v>1</v>
      </c>
      <c r="M208" s="41"/>
      <c r="N208" s="41">
        <v>17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>
      <c r="A209" s="41" t="s">
        <v>96</v>
      </c>
      <c r="B209" s="41" t="s">
        <v>45</v>
      </c>
      <c r="C209" s="41" t="s">
        <v>299</v>
      </c>
      <c r="D209" s="41"/>
      <c r="E209" s="41"/>
      <c r="F209" s="41"/>
      <c r="G209" s="41"/>
      <c r="H209" s="41"/>
      <c r="I209" s="41"/>
      <c r="J209" s="41"/>
      <c r="K209" s="41"/>
      <c r="L209" s="41">
        <v>2</v>
      </c>
      <c r="M209" s="41"/>
      <c r="N209" s="41">
        <v>47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>
      <c r="A210" s="41" t="s">
        <v>96</v>
      </c>
      <c r="B210" s="41" t="s">
        <v>46</v>
      </c>
      <c r="C210" s="41" t="s">
        <v>300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>
      <c r="A211" s="41" t="s">
        <v>96</v>
      </c>
      <c r="B211" s="41" t="s">
        <v>47</v>
      </c>
      <c r="C211" s="41" t="s">
        <v>301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>
      <c r="A212" s="41" t="s">
        <v>96</v>
      </c>
      <c r="B212" s="41" t="s">
        <v>48</v>
      </c>
      <c r="C212" s="41" t="s">
        <v>302</v>
      </c>
      <c r="D212" s="41"/>
      <c r="E212" s="41"/>
      <c r="F212" s="41"/>
      <c r="G212" s="41"/>
      <c r="H212" s="41"/>
      <c r="I212" s="41"/>
      <c r="J212" s="41"/>
      <c r="K212" s="41"/>
      <c r="L212" s="41">
        <v>2</v>
      </c>
      <c r="M212" s="41">
        <v>1</v>
      </c>
      <c r="N212" s="41">
        <v>71</v>
      </c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>
      <c r="A213" s="41" t="s">
        <v>96</v>
      </c>
      <c r="B213" s="41" t="s">
        <v>49</v>
      </c>
      <c r="C213" s="41" t="s">
        <v>303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>
      <c r="A214" s="41" t="s">
        <v>96</v>
      </c>
      <c r="B214" s="41" t="s">
        <v>50</v>
      </c>
      <c r="C214" s="41" t="s">
        <v>304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>
        <v>1</v>
      </c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>
      <c r="A215" s="41" t="s">
        <v>96</v>
      </c>
      <c r="B215" s="41" t="s">
        <v>51</v>
      </c>
      <c r="C215" s="41" t="s">
        <v>305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>
      <c r="A216" s="41" t="s">
        <v>96</v>
      </c>
      <c r="B216" s="41" t="s">
        <v>52</v>
      </c>
      <c r="C216" s="41" t="s">
        <v>306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>
      <c r="A217" s="41" t="s">
        <v>96</v>
      </c>
      <c r="B217" s="41" t="s">
        <v>53</v>
      </c>
      <c r="C217" s="41" t="s">
        <v>307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>
      <c r="A218" s="41" t="s">
        <v>96</v>
      </c>
      <c r="B218" s="41" t="s">
        <v>54</v>
      </c>
      <c r="C218" s="41" t="s">
        <v>308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>
        <v>1</v>
      </c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>
      <c r="A219" s="41" t="s">
        <v>96</v>
      </c>
      <c r="B219" s="41" t="s">
        <v>55</v>
      </c>
      <c r="C219" s="41" t="s">
        <v>309</v>
      </c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>
      <c r="A220" s="41" t="s">
        <v>96</v>
      </c>
      <c r="B220" s="41" t="s">
        <v>56</v>
      </c>
      <c r="C220" s="41" t="s">
        <v>310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>
      <c r="A221" s="41" t="s">
        <v>96</v>
      </c>
      <c r="B221" s="41" t="s">
        <v>57</v>
      </c>
      <c r="C221" s="41" t="s">
        <v>311</v>
      </c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>
      <c r="A222" s="41" t="s">
        <v>96</v>
      </c>
      <c r="B222" s="41" t="s">
        <v>58</v>
      </c>
      <c r="C222" s="41" t="s">
        <v>312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>
      <c r="A223" s="41" t="s">
        <v>96</v>
      </c>
      <c r="B223" s="41" t="s">
        <v>59</v>
      </c>
      <c r="C223" s="41" t="s">
        <v>313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>
      <c r="A224" s="41" t="s">
        <v>96</v>
      </c>
      <c r="B224" s="41" t="s">
        <v>60</v>
      </c>
      <c r="C224" s="41" t="s">
        <v>314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>
      <c r="A225" s="41" t="s">
        <v>96</v>
      </c>
      <c r="B225" s="41" t="s">
        <v>61</v>
      </c>
      <c r="C225" s="41" t="s">
        <v>315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>
        <v>3</v>
      </c>
      <c r="AA225" s="41">
        <v>3</v>
      </c>
      <c r="AB225" s="41"/>
      <c r="AC225" s="41"/>
      <c r="AD225" s="41"/>
      <c r="AE225" s="41"/>
      <c r="AF225" s="41"/>
    </row>
    <row r="226" spans="1:32">
      <c r="A226" s="41" t="s">
        <v>96</v>
      </c>
      <c r="B226" s="41" t="s">
        <v>62</v>
      </c>
      <c r="C226" s="41" t="s">
        <v>316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>
        <v>1</v>
      </c>
      <c r="AE226" s="41">
        <v>33</v>
      </c>
      <c r="AF226" s="41"/>
    </row>
    <row r="227" spans="1:32">
      <c r="A227" s="41" t="s">
        <v>97</v>
      </c>
      <c r="B227" s="41" t="s">
        <v>38</v>
      </c>
      <c r="C227" s="41" t="s">
        <v>317</v>
      </c>
      <c r="D227" s="41">
        <v>2</v>
      </c>
      <c r="E227" s="41">
        <v>1</v>
      </c>
      <c r="F227" s="41">
        <v>1</v>
      </c>
      <c r="G227" s="41"/>
      <c r="H227" s="41">
        <v>16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>
      <c r="A228" s="41" t="s">
        <v>97</v>
      </c>
      <c r="B228" s="41" t="s">
        <v>39</v>
      </c>
      <c r="C228" s="41" t="s">
        <v>318</v>
      </c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>
      <c r="A229" s="41" t="s">
        <v>97</v>
      </c>
      <c r="B229" s="41" t="s">
        <v>40</v>
      </c>
      <c r="C229" s="41" t="s">
        <v>319</v>
      </c>
      <c r="D229" s="41"/>
      <c r="E229" s="41"/>
      <c r="F229" s="41"/>
      <c r="G229" s="41"/>
      <c r="H229" s="41"/>
      <c r="I229" s="41">
        <v>21</v>
      </c>
      <c r="J229" s="41">
        <v>245</v>
      </c>
      <c r="K229" s="41">
        <v>4</v>
      </c>
      <c r="L229" s="41">
        <v>1</v>
      </c>
      <c r="M229" s="41">
        <v>1</v>
      </c>
      <c r="N229" s="41">
        <v>16</v>
      </c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>
      <c r="A230" s="41" t="s">
        <v>97</v>
      </c>
      <c r="B230" s="41" t="s">
        <v>41</v>
      </c>
      <c r="C230" s="41" t="s">
        <v>320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>
      <c r="A231" s="41" t="s">
        <v>97</v>
      </c>
      <c r="B231" s="41" t="s">
        <v>42</v>
      </c>
      <c r="C231" s="41" t="s">
        <v>321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>
      <c r="A232" s="41" t="s">
        <v>97</v>
      </c>
      <c r="B232" s="41" t="s">
        <v>43</v>
      </c>
      <c r="C232" s="41" t="s">
        <v>322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>
      <c r="A233" s="41" t="s">
        <v>97</v>
      </c>
      <c r="B233" s="41" t="s">
        <v>44</v>
      </c>
      <c r="C233" s="41" t="s">
        <v>323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>
      <c r="A234" s="41" t="s">
        <v>97</v>
      </c>
      <c r="B234" s="41" t="s">
        <v>45</v>
      </c>
      <c r="C234" s="41" t="s">
        <v>324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>
      <c r="A235" s="41" t="s">
        <v>97</v>
      </c>
      <c r="B235" s="41" t="s">
        <v>46</v>
      </c>
      <c r="C235" s="41" t="s">
        <v>325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>
        <v>2</v>
      </c>
      <c r="P235" s="41">
        <v>12</v>
      </c>
      <c r="Q235" s="41"/>
      <c r="R235" s="41">
        <v>2</v>
      </c>
      <c r="S235" s="41">
        <v>15</v>
      </c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>
      <c r="A236" s="41" t="s">
        <v>97</v>
      </c>
      <c r="B236" s="41" t="s">
        <v>47</v>
      </c>
      <c r="C236" s="41" t="s">
        <v>326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>
      <c r="A237" s="41" t="s">
        <v>97</v>
      </c>
      <c r="B237" s="41" t="s">
        <v>48</v>
      </c>
      <c r="C237" s="41" t="s">
        <v>327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>
      <c r="A238" s="41" t="s">
        <v>97</v>
      </c>
      <c r="B238" s="41" t="s">
        <v>49</v>
      </c>
      <c r="C238" s="41" t="s">
        <v>328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>
      <c r="A239" s="41" t="s">
        <v>97</v>
      </c>
      <c r="B239" s="41" t="s">
        <v>50</v>
      </c>
      <c r="C239" s="41" t="s">
        <v>329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>
        <v>3</v>
      </c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>
      <c r="A240" s="41" t="s">
        <v>97</v>
      </c>
      <c r="B240" s="41" t="s">
        <v>51</v>
      </c>
      <c r="C240" s="41" t="s">
        <v>330</v>
      </c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>
      <c r="A241" s="41" t="s">
        <v>97</v>
      </c>
      <c r="B241" s="41" t="s">
        <v>52</v>
      </c>
      <c r="C241" s="41" t="s">
        <v>331</v>
      </c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>
        <v>1</v>
      </c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>
      <c r="A242" s="41" t="s">
        <v>97</v>
      </c>
      <c r="B242" s="41" t="s">
        <v>53</v>
      </c>
      <c r="C242" s="41" t="s">
        <v>332</v>
      </c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>
      <c r="A243" s="41" t="s">
        <v>97</v>
      </c>
      <c r="B243" s="41" t="s">
        <v>54</v>
      </c>
      <c r="C243" s="41" t="s">
        <v>333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>
        <v>2</v>
      </c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>
      <c r="A244" s="41" t="s">
        <v>97</v>
      </c>
      <c r="B244" s="41" t="s">
        <v>55</v>
      </c>
      <c r="C244" s="41" t="s">
        <v>334</v>
      </c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>
        <v>2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>
      <c r="A245" s="41" t="s">
        <v>97</v>
      </c>
      <c r="B245" s="41" t="s">
        <v>56</v>
      </c>
      <c r="C245" s="41" t="s">
        <v>335</v>
      </c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>
        <v>1</v>
      </c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>
      <c r="A246" s="41" t="s">
        <v>97</v>
      </c>
      <c r="B246" s="41" t="s">
        <v>57</v>
      </c>
      <c r="C246" s="41" t="s">
        <v>336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>
      <c r="A247" s="41" t="s">
        <v>97</v>
      </c>
      <c r="B247" s="41" t="s">
        <v>58</v>
      </c>
      <c r="C247" s="41" t="s">
        <v>337</v>
      </c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>
      <c r="A248" s="41" t="s">
        <v>97</v>
      </c>
      <c r="B248" s="41" t="s">
        <v>59</v>
      </c>
      <c r="C248" s="41" t="s">
        <v>338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>
      <c r="A249" s="41" t="s">
        <v>97</v>
      </c>
      <c r="B249" s="41" t="s">
        <v>60</v>
      </c>
      <c r="C249" s="41" t="s">
        <v>339</v>
      </c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>
        <v>1</v>
      </c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>
      <c r="A250" s="41" t="s">
        <v>97</v>
      </c>
      <c r="B250" s="41" t="s">
        <v>61</v>
      </c>
      <c r="C250" s="41" t="s">
        <v>340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>
        <v>5</v>
      </c>
      <c r="AA250" s="41">
        <v>5</v>
      </c>
      <c r="AB250" s="41">
        <v>1</v>
      </c>
      <c r="AC250" s="41"/>
      <c r="AD250" s="41"/>
      <c r="AE250" s="41"/>
      <c r="AF250" s="41"/>
    </row>
    <row r="251" spans="1:32">
      <c r="A251" s="41" t="s">
        <v>97</v>
      </c>
      <c r="B251" s="41" t="s">
        <v>62</v>
      </c>
      <c r="C251" s="41" t="s">
        <v>341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>
        <v>1</v>
      </c>
      <c r="AE251" s="41">
        <v>61</v>
      </c>
      <c r="AF251" s="41"/>
    </row>
    <row r="252" spans="1:32">
      <c r="A252" s="41" t="s">
        <v>98</v>
      </c>
      <c r="B252" s="41" t="s">
        <v>38</v>
      </c>
      <c r="C252" s="41" t="s">
        <v>342</v>
      </c>
      <c r="D252" s="41">
        <v>15</v>
      </c>
      <c r="E252" s="41">
        <v>8</v>
      </c>
      <c r="F252" s="41">
        <v>2</v>
      </c>
      <c r="G252" s="41"/>
      <c r="H252" s="41">
        <v>174</v>
      </c>
      <c r="I252" s="41">
        <v>1</v>
      </c>
      <c r="J252" s="41">
        <v>78</v>
      </c>
      <c r="K252" s="41">
        <v>1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>
      <c r="A253" s="41" t="s">
        <v>98</v>
      </c>
      <c r="B253" s="41" t="s">
        <v>39</v>
      </c>
      <c r="C253" s="41" t="s">
        <v>343</v>
      </c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>
      <c r="A254" s="41" t="s">
        <v>98</v>
      </c>
      <c r="B254" s="41" t="s">
        <v>40</v>
      </c>
      <c r="C254" s="41" t="s">
        <v>344</v>
      </c>
      <c r="D254" s="41"/>
      <c r="E254" s="41"/>
      <c r="F254" s="41"/>
      <c r="G254" s="41"/>
      <c r="H254" s="41"/>
      <c r="I254" s="41">
        <v>4</v>
      </c>
      <c r="J254" s="41">
        <v>15</v>
      </c>
      <c r="K254" s="41"/>
      <c r="L254" s="41">
        <v>1</v>
      </c>
      <c r="M254" s="41"/>
      <c r="N254" s="41">
        <v>4</v>
      </c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>
      <c r="A255" s="41" t="s">
        <v>98</v>
      </c>
      <c r="B255" s="41" t="s">
        <v>41</v>
      </c>
      <c r="C255" s="41" t="s">
        <v>345</v>
      </c>
      <c r="D255" s="41"/>
      <c r="E255" s="41"/>
      <c r="F255" s="41"/>
      <c r="G255" s="41"/>
      <c r="H255" s="41"/>
      <c r="I255" s="41"/>
      <c r="J255" s="41"/>
      <c r="K255" s="41"/>
      <c r="L255" s="41">
        <v>1</v>
      </c>
      <c r="M255" s="41"/>
      <c r="N255" s="41">
        <v>5</v>
      </c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>
      <c r="A256" s="41" t="s">
        <v>98</v>
      </c>
      <c r="B256" s="41" t="s">
        <v>42</v>
      </c>
      <c r="C256" s="41" t="s">
        <v>346</v>
      </c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>
        <v>2</v>
      </c>
      <c r="P256" s="41">
        <v>14</v>
      </c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>
      <c r="A257" s="41" t="s">
        <v>98</v>
      </c>
      <c r="B257" s="41" t="s">
        <v>43</v>
      </c>
      <c r="C257" s="41" t="s">
        <v>347</v>
      </c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>
      <c r="A258" s="41" t="s">
        <v>98</v>
      </c>
      <c r="B258" s="41" t="s">
        <v>44</v>
      </c>
      <c r="C258" s="41" t="s">
        <v>348</v>
      </c>
      <c r="D258" s="41"/>
      <c r="E258" s="41"/>
      <c r="F258" s="41"/>
      <c r="G258" s="41"/>
      <c r="H258" s="41"/>
      <c r="I258" s="41"/>
      <c r="J258" s="41"/>
      <c r="K258" s="41"/>
      <c r="L258" s="41">
        <v>3</v>
      </c>
      <c r="M258" s="41">
        <v>2</v>
      </c>
      <c r="N258" s="41">
        <v>112</v>
      </c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>
      <c r="A259" s="41" t="s">
        <v>98</v>
      </c>
      <c r="B259" s="41" t="s">
        <v>45</v>
      </c>
      <c r="C259" s="41" t="s">
        <v>349</v>
      </c>
      <c r="D259" s="41"/>
      <c r="E259" s="41"/>
      <c r="F259" s="41"/>
      <c r="G259" s="41"/>
      <c r="H259" s="41"/>
      <c r="I259" s="41"/>
      <c r="J259" s="41"/>
      <c r="K259" s="41"/>
      <c r="L259" s="41">
        <v>1</v>
      </c>
      <c r="M259" s="41"/>
      <c r="N259" s="41">
        <v>18</v>
      </c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>
      <c r="A260" s="41" t="s">
        <v>98</v>
      </c>
      <c r="B260" s="41" t="s">
        <v>46</v>
      </c>
      <c r="C260" s="41" t="s">
        <v>350</v>
      </c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>
      <c r="A261" s="41" t="s">
        <v>98</v>
      </c>
      <c r="B261" s="41" t="s">
        <v>47</v>
      </c>
      <c r="C261" s="41" t="s">
        <v>351</v>
      </c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>
        <v>4</v>
      </c>
      <c r="P261" s="41">
        <v>85</v>
      </c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>
        <v>1</v>
      </c>
    </row>
    <row r="262" spans="1:32">
      <c r="A262" s="41" t="s">
        <v>98</v>
      </c>
      <c r="B262" s="41" t="s">
        <v>48</v>
      </c>
      <c r="C262" s="41" t="s">
        <v>352</v>
      </c>
      <c r="D262" s="41"/>
      <c r="E262" s="41"/>
      <c r="F262" s="41"/>
      <c r="G262" s="41"/>
      <c r="H262" s="41"/>
      <c r="I262" s="41"/>
      <c r="J262" s="41"/>
      <c r="K262" s="41"/>
      <c r="L262" s="41">
        <v>2</v>
      </c>
      <c r="M262" s="41"/>
      <c r="N262" s="41">
        <v>35</v>
      </c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>
      <c r="A263" s="41" t="s">
        <v>98</v>
      </c>
      <c r="B263" s="41" t="s">
        <v>49</v>
      </c>
      <c r="C263" s="41" t="s">
        <v>353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>
      <c r="A264" s="41" t="s">
        <v>98</v>
      </c>
      <c r="B264" s="41" t="s">
        <v>50</v>
      </c>
      <c r="C264" s="41" t="s">
        <v>354</v>
      </c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>
        <v>1</v>
      </c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>
      <c r="A265" s="41" t="s">
        <v>98</v>
      </c>
      <c r="B265" s="41" t="s">
        <v>51</v>
      </c>
      <c r="C265" s="41" t="s">
        <v>355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>
      <c r="A266" s="41" t="s">
        <v>98</v>
      </c>
      <c r="B266" s="41" t="s">
        <v>52</v>
      </c>
      <c r="C266" s="41" t="s">
        <v>356</v>
      </c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>
        <v>1</v>
      </c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>
      <c r="A267" s="41" t="s">
        <v>98</v>
      </c>
      <c r="B267" s="41" t="s">
        <v>53</v>
      </c>
      <c r="C267" s="41" t="s">
        <v>357</v>
      </c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>
      <c r="A268" s="41" t="s">
        <v>98</v>
      </c>
      <c r="B268" s="41" t="s">
        <v>54</v>
      </c>
      <c r="C268" s="41" t="s">
        <v>358</v>
      </c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>
      <c r="A269" s="41" t="s">
        <v>98</v>
      </c>
      <c r="B269" s="41" t="s">
        <v>55</v>
      </c>
      <c r="C269" s="41" t="s">
        <v>359</v>
      </c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>
        <v>1</v>
      </c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</row>
    <row r="270" spans="1:32">
      <c r="A270" s="41" t="s">
        <v>98</v>
      </c>
      <c r="B270" s="41" t="s">
        <v>56</v>
      </c>
      <c r="C270" s="41" t="s">
        <v>360</v>
      </c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>
      <c r="A271" s="41" t="s">
        <v>98</v>
      </c>
      <c r="B271" s="41" t="s">
        <v>57</v>
      </c>
      <c r="C271" s="41" t="s">
        <v>361</v>
      </c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>
      <c r="A272" s="41" t="s">
        <v>98</v>
      </c>
      <c r="B272" s="41" t="s">
        <v>58</v>
      </c>
      <c r="C272" s="41" t="s">
        <v>362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>
      <c r="A273" s="41" t="s">
        <v>98</v>
      </c>
      <c r="B273" s="41" t="s">
        <v>59</v>
      </c>
      <c r="C273" s="41" t="s">
        <v>363</v>
      </c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>
      <c r="A274" s="41" t="s">
        <v>98</v>
      </c>
      <c r="B274" s="41" t="s">
        <v>60</v>
      </c>
      <c r="C274" s="41" t="s">
        <v>364</v>
      </c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>
        <v>1</v>
      </c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>
      <c r="A275" s="41" t="s">
        <v>98</v>
      </c>
      <c r="B275" s="41" t="s">
        <v>61</v>
      </c>
      <c r="C275" s="41" t="s">
        <v>365</v>
      </c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>
        <v>3</v>
      </c>
      <c r="AA275" s="41">
        <v>3</v>
      </c>
      <c r="AB275" s="41"/>
      <c r="AC275" s="41"/>
      <c r="AD275" s="41"/>
      <c r="AE275" s="41"/>
      <c r="AF275" s="41"/>
    </row>
    <row r="276" spans="1:32">
      <c r="A276" s="41" t="s">
        <v>98</v>
      </c>
      <c r="B276" s="41" t="s">
        <v>62</v>
      </c>
      <c r="C276" s="41" t="s">
        <v>366</v>
      </c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>
        <v>1</v>
      </c>
      <c r="AE276" s="41">
        <v>38</v>
      </c>
      <c r="AF276" s="41"/>
    </row>
    <row r="277" spans="1:32">
      <c r="A277" s="41" t="s">
        <v>99</v>
      </c>
      <c r="B277" s="41" t="s">
        <v>38</v>
      </c>
      <c r="C277" s="41" t="s">
        <v>367</v>
      </c>
      <c r="D277" s="41">
        <v>5</v>
      </c>
      <c r="E277" s="41">
        <v>1</v>
      </c>
      <c r="F277" s="41">
        <v>1</v>
      </c>
      <c r="G277" s="41">
        <v>1</v>
      </c>
      <c r="H277" s="41">
        <v>60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>
      <c r="A278" s="41" t="s">
        <v>99</v>
      </c>
      <c r="B278" s="41" t="s">
        <v>39</v>
      </c>
      <c r="C278" s="41" t="s">
        <v>368</v>
      </c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>
      <c r="A279" s="41" t="s">
        <v>99</v>
      </c>
      <c r="B279" s="41" t="s">
        <v>40</v>
      </c>
      <c r="C279" s="41" t="s">
        <v>369</v>
      </c>
      <c r="D279" s="41"/>
      <c r="E279" s="41"/>
      <c r="F279" s="41"/>
      <c r="G279" s="41"/>
      <c r="H279" s="41"/>
      <c r="I279" s="41">
        <v>6</v>
      </c>
      <c r="J279" s="41">
        <v>31</v>
      </c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>
      <c r="A280" s="41" t="s">
        <v>99</v>
      </c>
      <c r="B280" s="41" t="s">
        <v>41</v>
      </c>
      <c r="C280" s="41" t="s">
        <v>370</v>
      </c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>
      <c r="A281" s="41" t="s">
        <v>99</v>
      </c>
      <c r="B281" s="41" t="s">
        <v>42</v>
      </c>
      <c r="C281" s="41" t="s">
        <v>371</v>
      </c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>
      <c r="A282" s="41" t="s">
        <v>99</v>
      </c>
      <c r="B282" s="41" t="s">
        <v>43</v>
      </c>
      <c r="C282" s="41" t="s">
        <v>372</v>
      </c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>
        <v>6</v>
      </c>
      <c r="P282" s="41">
        <v>69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>
      <c r="A283" s="41" t="s">
        <v>99</v>
      </c>
      <c r="B283" s="41" t="s">
        <v>44</v>
      </c>
      <c r="C283" s="41" t="s">
        <v>373</v>
      </c>
      <c r="D283" s="41"/>
      <c r="E283" s="41"/>
      <c r="F283" s="41"/>
      <c r="G283" s="41"/>
      <c r="H283" s="41"/>
      <c r="I283" s="41">
        <v>3</v>
      </c>
      <c r="J283" s="41">
        <v>64</v>
      </c>
      <c r="K283" s="41"/>
      <c r="L283" s="41">
        <v>1</v>
      </c>
      <c r="M283" s="41">
        <v>1</v>
      </c>
      <c r="N283" s="41">
        <v>60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>
      <c r="A284" s="41" t="s">
        <v>99</v>
      </c>
      <c r="B284" s="41" t="s">
        <v>45</v>
      </c>
      <c r="C284" s="41" t="s">
        <v>374</v>
      </c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>
      <c r="A285" s="41" t="s">
        <v>99</v>
      </c>
      <c r="B285" s="41" t="s">
        <v>46</v>
      </c>
      <c r="C285" s="41" t="s">
        <v>375</v>
      </c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>
        <v>1</v>
      </c>
      <c r="S285" s="41">
        <v>5</v>
      </c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>
      <c r="A286" s="41" t="s">
        <v>99</v>
      </c>
      <c r="B286" s="41" t="s">
        <v>47</v>
      </c>
      <c r="C286" s="41" t="s">
        <v>376</v>
      </c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>
      <c r="A287" s="41" t="s">
        <v>99</v>
      </c>
      <c r="B287" s="41" t="s">
        <v>48</v>
      </c>
      <c r="C287" s="41" t="s">
        <v>377</v>
      </c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>
      <c r="A288" s="41" t="s">
        <v>99</v>
      </c>
      <c r="B288" s="41" t="s">
        <v>49</v>
      </c>
      <c r="C288" s="41" t="s">
        <v>378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>
      <c r="A289" s="41" t="s">
        <v>99</v>
      </c>
      <c r="B289" s="41" t="s">
        <v>50</v>
      </c>
      <c r="C289" s="41" t="s">
        <v>379</v>
      </c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>
      <c r="A290" s="41" t="s">
        <v>99</v>
      </c>
      <c r="B290" s="41" t="s">
        <v>51</v>
      </c>
      <c r="C290" s="41" t="s">
        <v>380</v>
      </c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>
      <c r="A291" s="41" t="s">
        <v>99</v>
      </c>
      <c r="B291" s="41" t="s">
        <v>52</v>
      </c>
      <c r="C291" s="41" t="s">
        <v>381</v>
      </c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>
      <c r="A292" s="41" t="s">
        <v>99</v>
      </c>
      <c r="B292" s="41" t="s">
        <v>53</v>
      </c>
      <c r="C292" s="41" t="s">
        <v>382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>
      <c r="A293" s="41" t="s">
        <v>99</v>
      </c>
      <c r="B293" s="41" t="s">
        <v>54</v>
      </c>
      <c r="C293" s="41" t="s">
        <v>383</v>
      </c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>
        <v>1</v>
      </c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>
      <c r="A294" s="41" t="s">
        <v>99</v>
      </c>
      <c r="B294" s="41" t="s">
        <v>55</v>
      </c>
      <c r="C294" s="41" t="s">
        <v>384</v>
      </c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>
      <c r="A295" s="41" t="s">
        <v>99</v>
      </c>
      <c r="B295" s="41" t="s">
        <v>56</v>
      </c>
      <c r="C295" s="41" t="s">
        <v>385</v>
      </c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>
        <v>1</v>
      </c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>
      <c r="A296" s="41" t="s">
        <v>99</v>
      </c>
      <c r="B296" s="41" t="s">
        <v>57</v>
      </c>
      <c r="C296" s="41" t="s">
        <v>386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>
      <c r="A297" s="41" t="s">
        <v>99</v>
      </c>
      <c r="B297" s="41" t="s">
        <v>58</v>
      </c>
      <c r="C297" s="41" t="s">
        <v>387</v>
      </c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>
      <c r="A298" s="41" t="s">
        <v>99</v>
      </c>
      <c r="B298" s="41" t="s">
        <v>59</v>
      </c>
      <c r="C298" s="41" t="s">
        <v>388</v>
      </c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>
      <c r="A299" s="41" t="s">
        <v>99</v>
      </c>
      <c r="B299" s="41" t="s">
        <v>60</v>
      </c>
      <c r="C299" s="41" t="s">
        <v>389</v>
      </c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>
      <c r="A300" s="41" t="s">
        <v>99</v>
      </c>
      <c r="B300" s="41" t="s">
        <v>61</v>
      </c>
      <c r="C300" s="41" t="s">
        <v>390</v>
      </c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>
        <v>1</v>
      </c>
      <c r="AA300" s="41"/>
      <c r="AB300" s="41">
        <v>1</v>
      </c>
      <c r="AC300" s="41"/>
      <c r="AD300" s="41"/>
      <c r="AE300" s="41"/>
      <c r="AF300" s="41"/>
    </row>
    <row r="301" spans="1:32">
      <c r="A301" s="41" t="s">
        <v>99</v>
      </c>
      <c r="B301" s="41" t="s">
        <v>62</v>
      </c>
      <c r="C301" s="41" t="s">
        <v>391</v>
      </c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>
        <v>2</v>
      </c>
      <c r="AE301" s="41">
        <v>135</v>
      </c>
      <c r="AF301" s="41"/>
    </row>
    <row r="302" spans="1:32">
      <c r="A302" s="41" t="s">
        <v>100</v>
      </c>
      <c r="B302" s="41" t="s">
        <v>38</v>
      </c>
      <c r="C302" s="41" t="s">
        <v>392</v>
      </c>
      <c r="D302" s="41">
        <v>11</v>
      </c>
      <c r="E302" s="41">
        <v>5</v>
      </c>
      <c r="F302" s="41">
        <v>2</v>
      </c>
      <c r="G302" s="41"/>
      <c r="H302" s="41">
        <v>227</v>
      </c>
      <c r="I302" s="41">
        <v>5</v>
      </c>
      <c r="J302" s="41">
        <v>69</v>
      </c>
      <c r="K302" s="41">
        <v>1</v>
      </c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>
      <c r="A303" s="41" t="s">
        <v>100</v>
      </c>
      <c r="B303" s="41" t="s">
        <v>39</v>
      </c>
      <c r="C303" s="41" t="s">
        <v>393</v>
      </c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>
      <c r="A304" s="41" t="s">
        <v>100</v>
      </c>
      <c r="B304" s="41" t="s">
        <v>40</v>
      </c>
      <c r="C304" s="41" t="s">
        <v>394</v>
      </c>
      <c r="D304" s="41"/>
      <c r="E304" s="41"/>
      <c r="F304" s="41"/>
      <c r="G304" s="41"/>
      <c r="H304" s="41"/>
      <c r="I304" s="41">
        <v>2</v>
      </c>
      <c r="J304" s="41">
        <v>-3</v>
      </c>
      <c r="K304" s="41"/>
      <c r="L304" s="41"/>
      <c r="M304" s="41"/>
      <c r="N304" s="41"/>
      <c r="O304" s="41">
        <v>3</v>
      </c>
      <c r="P304" s="41">
        <v>59</v>
      </c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>
        <v>1</v>
      </c>
    </row>
    <row r="305" spans="1:32">
      <c r="A305" s="41" t="s">
        <v>100</v>
      </c>
      <c r="B305" s="41" t="s">
        <v>41</v>
      </c>
      <c r="C305" s="41" t="s">
        <v>395</v>
      </c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>
      <c r="A306" s="41" t="s">
        <v>100</v>
      </c>
      <c r="B306" s="41" t="s">
        <v>42</v>
      </c>
      <c r="C306" s="41" t="s">
        <v>396</v>
      </c>
      <c r="D306" s="41"/>
      <c r="E306" s="41"/>
      <c r="F306" s="41"/>
      <c r="G306" s="41"/>
      <c r="H306" s="41"/>
      <c r="I306" s="41"/>
      <c r="J306" s="41"/>
      <c r="K306" s="41"/>
      <c r="L306" s="41">
        <v>1</v>
      </c>
      <c r="M306" s="41"/>
      <c r="N306" s="41">
        <v>19</v>
      </c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>
      <c r="A307" s="41" t="s">
        <v>100</v>
      </c>
      <c r="B307" s="41" t="s">
        <v>43</v>
      </c>
      <c r="C307" s="41" t="s">
        <v>397</v>
      </c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>
        <v>2</v>
      </c>
      <c r="P307" s="41">
        <v>17</v>
      </c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>
      <c r="A308" s="41" t="s">
        <v>100</v>
      </c>
      <c r="B308" s="41" t="s">
        <v>44</v>
      </c>
      <c r="C308" s="41" t="s">
        <v>398</v>
      </c>
      <c r="D308" s="41"/>
      <c r="E308" s="41"/>
      <c r="F308" s="41"/>
      <c r="G308" s="41"/>
      <c r="H308" s="41"/>
      <c r="I308" s="41"/>
      <c r="J308" s="41"/>
      <c r="K308" s="41"/>
      <c r="L308" s="41">
        <v>2</v>
      </c>
      <c r="M308" s="41"/>
      <c r="N308" s="41">
        <v>67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>
      <c r="A309" s="41" t="s">
        <v>100</v>
      </c>
      <c r="B309" s="41" t="s">
        <v>45</v>
      </c>
      <c r="C309" s="41" t="s">
        <v>399</v>
      </c>
      <c r="D309" s="41"/>
      <c r="E309" s="41"/>
      <c r="F309" s="41"/>
      <c r="G309" s="41"/>
      <c r="H309" s="41"/>
      <c r="I309" s="41"/>
      <c r="J309" s="41"/>
      <c r="K309" s="41"/>
      <c r="L309" s="41">
        <v>2</v>
      </c>
      <c r="M309" s="41">
        <v>2</v>
      </c>
      <c r="N309" s="41">
        <v>141</v>
      </c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</row>
    <row r="310" spans="1:32">
      <c r="A310" s="41" t="s">
        <v>100</v>
      </c>
      <c r="B310" s="41" t="s">
        <v>46</v>
      </c>
      <c r="C310" s="41" t="s">
        <v>400</v>
      </c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>
      <c r="A311" s="41" t="s">
        <v>100</v>
      </c>
      <c r="B311" s="41" t="s">
        <v>47</v>
      </c>
      <c r="C311" s="41" t="s">
        <v>401</v>
      </c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>
      <c r="A312" s="41" t="s">
        <v>100</v>
      </c>
      <c r="B312" s="41" t="s">
        <v>48</v>
      </c>
      <c r="C312" s="41" t="s">
        <v>402</v>
      </c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>
      <c r="A313" s="41" t="s">
        <v>100</v>
      </c>
      <c r="B313" s="41" t="s">
        <v>49</v>
      </c>
      <c r="C313" s="41" t="s">
        <v>403</v>
      </c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>
      <c r="A314" s="41" t="s">
        <v>100</v>
      </c>
      <c r="B314" s="41" t="s">
        <v>50</v>
      </c>
      <c r="C314" s="41" t="s">
        <v>404</v>
      </c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>
      <c r="A315" s="41" t="s">
        <v>100</v>
      </c>
      <c r="B315" s="41" t="s">
        <v>51</v>
      </c>
      <c r="C315" s="41" t="s">
        <v>405</v>
      </c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>
      <c r="A316" s="41" t="s">
        <v>100</v>
      </c>
      <c r="B316" s="41" t="s">
        <v>52</v>
      </c>
      <c r="C316" s="41" t="s">
        <v>406</v>
      </c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>
      <c r="A317" s="41" t="s">
        <v>100</v>
      </c>
      <c r="B317" s="41" t="s">
        <v>53</v>
      </c>
      <c r="C317" s="41" t="s">
        <v>407</v>
      </c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>
      <c r="A318" s="41" t="s">
        <v>100</v>
      </c>
      <c r="B318" s="41" t="s">
        <v>54</v>
      </c>
      <c r="C318" s="41" t="s">
        <v>408</v>
      </c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>
      <c r="A319" s="41" t="s">
        <v>100</v>
      </c>
      <c r="B319" s="41" t="s">
        <v>55</v>
      </c>
      <c r="C319" s="41" t="s">
        <v>409</v>
      </c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>
      <c r="A320" s="41" t="s">
        <v>100</v>
      </c>
      <c r="B320" s="41" t="s">
        <v>56</v>
      </c>
      <c r="C320" s="41" t="s">
        <v>410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>
      <c r="A321" s="41" t="s">
        <v>100</v>
      </c>
      <c r="B321" s="41" t="s">
        <v>57</v>
      </c>
      <c r="C321" s="41" t="s">
        <v>411</v>
      </c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>
        <v>1</v>
      </c>
      <c r="X321" s="41"/>
      <c r="Y321" s="41">
        <v>9</v>
      </c>
      <c r="Z321" s="41"/>
      <c r="AA321" s="41"/>
      <c r="AB321" s="41"/>
      <c r="AC321" s="41"/>
      <c r="AD321" s="41"/>
      <c r="AE321" s="41"/>
      <c r="AF321" s="41"/>
    </row>
    <row r="322" spans="1:32">
      <c r="A322" s="41" t="s">
        <v>100</v>
      </c>
      <c r="B322" s="41" t="s">
        <v>58</v>
      </c>
      <c r="C322" s="41" t="s">
        <v>412</v>
      </c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>
      <c r="A323" s="41" t="s">
        <v>100</v>
      </c>
      <c r="B323" s="41" t="s">
        <v>59</v>
      </c>
      <c r="C323" s="41" t="s">
        <v>413</v>
      </c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>
      <c r="A324" s="41" t="s">
        <v>100</v>
      </c>
      <c r="B324" s="41" t="s">
        <v>60</v>
      </c>
      <c r="C324" s="41" t="s">
        <v>414</v>
      </c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>
      <c r="A325" s="41" t="s">
        <v>100</v>
      </c>
      <c r="B325" s="41" t="s">
        <v>61</v>
      </c>
      <c r="C325" s="41" t="s">
        <v>415</v>
      </c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>
        <v>3</v>
      </c>
      <c r="AA325" s="41">
        <v>3</v>
      </c>
      <c r="AB325" s="41">
        <v>1</v>
      </c>
      <c r="AC325" s="41">
        <v>1</v>
      </c>
      <c r="AD325" s="41"/>
      <c r="AE325" s="41"/>
      <c r="AF325" s="41"/>
    </row>
    <row r="326" spans="1:32">
      <c r="A326" s="41" t="s">
        <v>100</v>
      </c>
      <c r="B326" s="41" t="s">
        <v>62</v>
      </c>
      <c r="C326" s="41" t="s">
        <v>416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>
      <c r="A327" s="41" t="s">
        <v>101</v>
      </c>
      <c r="B327" s="41" t="s">
        <v>38</v>
      </c>
      <c r="C327" s="41" t="s">
        <v>417</v>
      </c>
      <c r="D327" s="41">
        <v>12</v>
      </c>
      <c r="E327" s="41">
        <v>7</v>
      </c>
      <c r="F327" s="41">
        <v>1</v>
      </c>
      <c r="G327" s="41"/>
      <c r="H327" s="41">
        <v>135</v>
      </c>
      <c r="I327" s="41">
        <v>5</v>
      </c>
      <c r="J327" s="41">
        <v>25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>
      <c r="A328" s="41" t="s">
        <v>101</v>
      </c>
      <c r="B328" s="41" t="s">
        <v>39</v>
      </c>
      <c r="C328" s="41" t="s">
        <v>418</v>
      </c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>
      <c r="A329" s="41" t="s">
        <v>101</v>
      </c>
      <c r="B329" s="41" t="s">
        <v>40</v>
      </c>
      <c r="C329" s="41" t="s">
        <v>419</v>
      </c>
      <c r="D329" s="41"/>
      <c r="E329" s="41"/>
      <c r="F329" s="41"/>
      <c r="G329" s="41"/>
      <c r="H329" s="41"/>
      <c r="I329" s="41">
        <v>14</v>
      </c>
      <c r="J329" s="41">
        <v>57</v>
      </c>
      <c r="K329" s="41">
        <v>1</v>
      </c>
      <c r="L329" s="41"/>
      <c r="M329" s="41"/>
      <c r="N329" s="41"/>
      <c r="O329" s="41"/>
      <c r="P329" s="41"/>
      <c r="Q329" s="41"/>
      <c r="R329" s="41">
        <v>1</v>
      </c>
      <c r="S329" s="41">
        <v>20</v>
      </c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>
      <c r="A330" s="41" t="s">
        <v>101</v>
      </c>
      <c r="B330" s="41" t="s">
        <v>41</v>
      </c>
      <c r="C330" s="41" t="s">
        <v>420</v>
      </c>
      <c r="D330" s="41"/>
      <c r="E330" s="41"/>
      <c r="F330" s="41"/>
      <c r="G330" s="41"/>
      <c r="H330" s="41"/>
      <c r="I330" s="41"/>
      <c r="J330" s="41"/>
      <c r="K330" s="41"/>
      <c r="L330" s="41">
        <v>1</v>
      </c>
      <c r="M330" s="41"/>
      <c r="N330" s="41">
        <v>13</v>
      </c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>
      <c r="A331" s="41" t="s">
        <v>101</v>
      </c>
      <c r="B331" s="41" t="s">
        <v>42</v>
      </c>
      <c r="C331" s="41" t="s">
        <v>421</v>
      </c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>
      <c r="A332" s="41" t="s">
        <v>101</v>
      </c>
      <c r="B332" s="41" t="s">
        <v>43</v>
      </c>
      <c r="C332" s="41" t="s">
        <v>422</v>
      </c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>
      <c r="A333" s="41" t="s">
        <v>101</v>
      </c>
      <c r="B333" s="41" t="s">
        <v>44</v>
      </c>
      <c r="C333" s="41" t="s">
        <v>423</v>
      </c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>
        <v>4</v>
      </c>
      <c r="P333" s="41">
        <v>46</v>
      </c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>
      <c r="A334" s="41" t="s">
        <v>101</v>
      </c>
      <c r="B334" s="41" t="s">
        <v>45</v>
      </c>
      <c r="C334" s="41" t="s">
        <v>424</v>
      </c>
      <c r="D334" s="41"/>
      <c r="E334" s="41"/>
      <c r="F334" s="41"/>
      <c r="G334" s="41"/>
      <c r="H334" s="41"/>
      <c r="I334" s="41"/>
      <c r="J334" s="41"/>
      <c r="K334" s="41"/>
      <c r="L334" s="41">
        <v>2</v>
      </c>
      <c r="M334" s="41">
        <v>1</v>
      </c>
      <c r="N334" s="41">
        <v>52</v>
      </c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>
      <c r="A335" s="41" t="s">
        <v>101</v>
      </c>
      <c r="B335" s="41" t="s">
        <v>46</v>
      </c>
      <c r="C335" s="41" t="s">
        <v>425</v>
      </c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>
      <c r="A336" s="41" t="s">
        <v>101</v>
      </c>
      <c r="B336" s="41" t="s">
        <v>47</v>
      </c>
      <c r="C336" s="41" t="s">
        <v>426</v>
      </c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>
      <c r="A337" s="41" t="s">
        <v>101</v>
      </c>
      <c r="B337" s="41" t="s">
        <v>48</v>
      </c>
      <c r="C337" s="41" t="s">
        <v>427</v>
      </c>
      <c r="D337" s="41"/>
      <c r="E337" s="41"/>
      <c r="F337" s="41"/>
      <c r="G337" s="41"/>
      <c r="H337" s="41"/>
      <c r="I337" s="41"/>
      <c r="J337" s="41"/>
      <c r="K337" s="41"/>
      <c r="L337" s="41">
        <v>4</v>
      </c>
      <c r="M337" s="41"/>
      <c r="N337" s="41">
        <v>70</v>
      </c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>
      <c r="A338" s="41" t="s">
        <v>101</v>
      </c>
      <c r="B338" s="41" t="s">
        <v>49</v>
      </c>
      <c r="C338" s="41" t="s">
        <v>428</v>
      </c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>
      <c r="A339" s="41" t="s">
        <v>101</v>
      </c>
      <c r="B339" s="41" t="s">
        <v>50</v>
      </c>
      <c r="C339" s="41" t="s">
        <v>429</v>
      </c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>
      <c r="A340" s="41" t="s">
        <v>101</v>
      </c>
      <c r="B340" s="41" t="s">
        <v>51</v>
      </c>
      <c r="C340" s="41" t="s">
        <v>430</v>
      </c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>
      <c r="A341" s="41" t="s">
        <v>101</v>
      </c>
      <c r="B341" s="41" t="s">
        <v>52</v>
      </c>
      <c r="C341" s="41" t="s">
        <v>431</v>
      </c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>
      <c r="A342" s="41" t="s">
        <v>101</v>
      </c>
      <c r="B342" s="41" t="s">
        <v>53</v>
      </c>
      <c r="C342" s="41" t="s">
        <v>432</v>
      </c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>
      <c r="A343" s="41" t="s">
        <v>101</v>
      </c>
      <c r="B343" s="41" t="s">
        <v>54</v>
      </c>
      <c r="C343" s="41" t="s">
        <v>433</v>
      </c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>
      <c r="A344" s="41" t="s">
        <v>101</v>
      </c>
      <c r="B344" s="41" t="s">
        <v>55</v>
      </c>
      <c r="C344" s="41" t="s">
        <v>434</v>
      </c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>
        <v>1</v>
      </c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>
      <c r="A345" s="41" t="s">
        <v>101</v>
      </c>
      <c r="B345" s="41" t="s">
        <v>56</v>
      </c>
      <c r="C345" s="41" t="s">
        <v>435</v>
      </c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>
      <c r="A346" s="41" t="s">
        <v>101</v>
      </c>
      <c r="B346" s="41" t="s">
        <v>57</v>
      </c>
      <c r="C346" s="41" t="s">
        <v>436</v>
      </c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>
        <v>1</v>
      </c>
      <c r="X346" s="41"/>
      <c r="Y346" s="41">
        <v>2</v>
      </c>
      <c r="Z346" s="41"/>
      <c r="AA346" s="41"/>
      <c r="AB346" s="41"/>
      <c r="AC346" s="41"/>
      <c r="AD346" s="41"/>
      <c r="AE346" s="41"/>
      <c r="AF346" s="41"/>
    </row>
    <row r="347" spans="1:32">
      <c r="A347" s="41" t="s">
        <v>101</v>
      </c>
      <c r="B347" s="41" t="s">
        <v>58</v>
      </c>
      <c r="C347" s="41" t="s">
        <v>437</v>
      </c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>
      <c r="A348" s="41" t="s">
        <v>101</v>
      </c>
      <c r="B348" s="41" t="s">
        <v>59</v>
      </c>
      <c r="C348" s="41" t="s">
        <v>438</v>
      </c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>
      <c r="A349" s="41" t="s">
        <v>101</v>
      </c>
      <c r="B349" s="41" t="s">
        <v>60</v>
      </c>
      <c r="C349" s="41" t="s">
        <v>439</v>
      </c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>
        <v>1</v>
      </c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>
      <c r="A350" s="41" t="s">
        <v>101</v>
      </c>
      <c r="B350" s="41" t="s">
        <v>61</v>
      </c>
      <c r="C350" s="41" t="s">
        <v>440</v>
      </c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>
        <v>3</v>
      </c>
      <c r="AA350" s="41">
        <v>3</v>
      </c>
      <c r="AB350" s="41">
        <v>1</v>
      </c>
      <c r="AC350" s="41">
        <v>1</v>
      </c>
      <c r="AD350" s="41"/>
      <c r="AE350" s="41"/>
      <c r="AF350" s="41"/>
    </row>
    <row r="351" spans="1:32">
      <c r="A351" s="41" t="s">
        <v>101</v>
      </c>
      <c r="B351" s="41" t="s">
        <v>62</v>
      </c>
      <c r="C351" s="41" t="s">
        <v>441</v>
      </c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>
      <c r="A352" s="41" t="s">
        <v>102</v>
      </c>
      <c r="B352" s="41" t="s">
        <v>38</v>
      </c>
      <c r="C352" s="41" t="s">
        <v>442</v>
      </c>
      <c r="D352" s="41">
        <v>5</v>
      </c>
      <c r="E352" s="41">
        <v>2</v>
      </c>
      <c r="F352" s="41">
        <v>1</v>
      </c>
      <c r="G352" s="41">
        <v>1</v>
      </c>
      <c r="H352" s="41">
        <v>87</v>
      </c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>
      <c r="A353" s="41" t="s">
        <v>102</v>
      </c>
      <c r="B353" s="41" t="s">
        <v>39</v>
      </c>
      <c r="C353" s="41" t="s">
        <v>443</v>
      </c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>
      <c r="A354" s="41" t="s">
        <v>102</v>
      </c>
      <c r="B354" s="41" t="s">
        <v>40</v>
      </c>
      <c r="C354" s="41" t="s">
        <v>444</v>
      </c>
      <c r="D354" s="41"/>
      <c r="E354" s="41"/>
      <c r="F354" s="41"/>
      <c r="G354" s="41"/>
      <c r="H354" s="41"/>
      <c r="I354" s="41">
        <v>8</v>
      </c>
      <c r="J354" s="41">
        <v>30</v>
      </c>
      <c r="K354" s="41"/>
      <c r="L354" s="41">
        <v>1</v>
      </c>
      <c r="M354" s="41"/>
      <c r="N354" s="41">
        <v>53</v>
      </c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>
      <c r="A355" s="41" t="s">
        <v>102</v>
      </c>
      <c r="B355" s="41" t="s">
        <v>41</v>
      </c>
      <c r="C355" s="41" t="s">
        <v>445</v>
      </c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>
      <c r="A356" s="41" t="s">
        <v>102</v>
      </c>
      <c r="B356" s="41" t="s">
        <v>42</v>
      </c>
      <c r="C356" s="41" t="s">
        <v>446</v>
      </c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>
        <v>8</v>
      </c>
      <c r="P356" s="41">
        <v>134</v>
      </c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>
      <c r="A357" s="41" t="s">
        <v>102</v>
      </c>
      <c r="B357" s="41" t="s">
        <v>43</v>
      </c>
      <c r="C357" s="41" t="s">
        <v>447</v>
      </c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>
      <c r="A358" s="41" t="s">
        <v>102</v>
      </c>
      <c r="B358" s="41" t="s">
        <v>44</v>
      </c>
      <c r="C358" s="41" t="s">
        <v>448</v>
      </c>
      <c r="D358" s="41"/>
      <c r="E358" s="41"/>
      <c r="F358" s="41"/>
      <c r="G358" s="41"/>
      <c r="H358" s="41"/>
      <c r="I358" s="41">
        <v>3</v>
      </c>
      <c r="J358" s="41">
        <v>112</v>
      </c>
      <c r="K358" s="41">
        <v>1</v>
      </c>
      <c r="L358" s="41">
        <v>1</v>
      </c>
      <c r="M358" s="41">
        <v>1</v>
      </c>
      <c r="N358" s="41">
        <v>34</v>
      </c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>
      <c r="A359" s="41" t="s">
        <v>102</v>
      </c>
      <c r="B359" s="41" t="s">
        <v>45</v>
      </c>
      <c r="C359" s="41" t="s">
        <v>449</v>
      </c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>
      <c r="A360" s="41" t="s">
        <v>102</v>
      </c>
      <c r="B360" s="41" t="s">
        <v>46</v>
      </c>
      <c r="C360" s="41" t="s">
        <v>450</v>
      </c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>
      <c r="A361" s="41" t="s">
        <v>102</v>
      </c>
      <c r="B361" s="41" t="s">
        <v>47</v>
      </c>
      <c r="C361" s="41" t="s">
        <v>451</v>
      </c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>
      <c r="A362" s="41" t="s">
        <v>102</v>
      </c>
      <c r="B362" s="41" t="s">
        <v>48</v>
      </c>
      <c r="C362" s="41" t="s">
        <v>452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>
      <c r="A363" s="41" t="s">
        <v>102</v>
      </c>
      <c r="B363" s="41" t="s">
        <v>49</v>
      </c>
      <c r="C363" s="41" t="s">
        <v>453</v>
      </c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>
      <c r="A364" s="41" t="s">
        <v>102</v>
      </c>
      <c r="B364" s="41" t="s">
        <v>50</v>
      </c>
      <c r="C364" s="41" t="s">
        <v>454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>
      <c r="A365" s="41" t="s">
        <v>102</v>
      </c>
      <c r="B365" s="41" t="s">
        <v>51</v>
      </c>
      <c r="C365" s="41" t="s">
        <v>455</v>
      </c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>
      <c r="A366" s="41" t="s">
        <v>102</v>
      </c>
      <c r="B366" s="41" t="s">
        <v>52</v>
      </c>
      <c r="C366" s="41" t="s">
        <v>456</v>
      </c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>
        <v>1</v>
      </c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>
      <c r="A367" s="41" t="s">
        <v>102</v>
      </c>
      <c r="B367" s="41" t="s">
        <v>53</v>
      </c>
      <c r="C367" s="41" t="s">
        <v>457</v>
      </c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>
      <c r="A368" s="41" t="s">
        <v>102</v>
      </c>
      <c r="B368" s="41" t="s">
        <v>54</v>
      </c>
      <c r="C368" s="41" t="s">
        <v>458</v>
      </c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>
      <c r="A369" s="41" t="s">
        <v>102</v>
      </c>
      <c r="B369" s="41" t="s">
        <v>55</v>
      </c>
      <c r="C369" s="41" t="s">
        <v>459</v>
      </c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>
        <v>1</v>
      </c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>
      <c r="A370" s="41" t="s">
        <v>102</v>
      </c>
      <c r="B370" s="41" t="s">
        <v>56</v>
      </c>
      <c r="C370" s="41" t="s">
        <v>460</v>
      </c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>
      <c r="A371" s="41" t="s">
        <v>102</v>
      </c>
      <c r="B371" s="41" t="s">
        <v>57</v>
      </c>
      <c r="C371" s="41" t="s">
        <v>461</v>
      </c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>
      <c r="A372" s="41" t="s">
        <v>102</v>
      </c>
      <c r="B372" s="41" t="s">
        <v>58</v>
      </c>
      <c r="C372" s="41" t="s">
        <v>462</v>
      </c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>
      <c r="A373" s="41" t="s">
        <v>102</v>
      </c>
      <c r="B373" s="41" t="s">
        <v>59</v>
      </c>
      <c r="C373" s="41" t="s">
        <v>463</v>
      </c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>
      <c r="A374" s="41" t="s">
        <v>102</v>
      </c>
      <c r="B374" s="41" t="s">
        <v>60</v>
      </c>
      <c r="C374" s="41" t="s">
        <v>70</v>
      </c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>
      <c r="A375" s="41" t="s">
        <v>102</v>
      </c>
      <c r="B375" s="41" t="s">
        <v>61</v>
      </c>
      <c r="C375" s="41" t="s">
        <v>464</v>
      </c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>
        <v>2</v>
      </c>
      <c r="AA375" s="41">
        <v>2</v>
      </c>
      <c r="AB375" s="41">
        <v>1</v>
      </c>
      <c r="AC375" s="41">
        <v>1</v>
      </c>
      <c r="AD375" s="41"/>
      <c r="AE375" s="41"/>
      <c r="AF375" s="41"/>
    </row>
    <row r="376" spans="1:32">
      <c r="A376" s="41" t="s">
        <v>102</v>
      </c>
      <c r="B376" s="41" t="s">
        <v>62</v>
      </c>
      <c r="C376" s="41" t="s">
        <v>465</v>
      </c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>
        <v>2</v>
      </c>
      <c r="AE376" s="41">
        <v>103</v>
      </c>
      <c r="AF376" s="41"/>
    </row>
    <row r="377" spans="1:32">
      <c r="A377" s="41" t="s">
        <v>103</v>
      </c>
      <c r="B377" s="41" t="s">
        <v>38</v>
      </c>
      <c r="C377" s="41" t="s">
        <v>466</v>
      </c>
      <c r="D377" s="41">
        <v>11</v>
      </c>
      <c r="E377" s="41">
        <v>5</v>
      </c>
      <c r="F377" s="41"/>
      <c r="G377" s="41">
        <v>1</v>
      </c>
      <c r="H377" s="41">
        <v>74</v>
      </c>
      <c r="I377" s="41">
        <v>3</v>
      </c>
      <c r="J377" s="41">
        <v>18</v>
      </c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>
      <c r="A378" s="41" t="s">
        <v>103</v>
      </c>
      <c r="B378" s="41" t="s">
        <v>39</v>
      </c>
      <c r="C378" s="41" t="s">
        <v>467</v>
      </c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>
      <c r="A379" s="41" t="s">
        <v>103</v>
      </c>
      <c r="B379" s="41" t="s">
        <v>40</v>
      </c>
      <c r="C379" s="41" t="s">
        <v>468</v>
      </c>
      <c r="D379" s="41"/>
      <c r="E379" s="41"/>
      <c r="F379" s="41"/>
      <c r="G379" s="41"/>
      <c r="H379" s="41"/>
      <c r="I379" s="41">
        <v>5</v>
      </c>
      <c r="J379" s="41">
        <v>8</v>
      </c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>
      <c r="A380" s="41" t="s">
        <v>103</v>
      </c>
      <c r="B380" s="41" t="s">
        <v>41</v>
      </c>
      <c r="C380" s="41" t="s">
        <v>469</v>
      </c>
      <c r="D380" s="41"/>
      <c r="E380" s="41"/>
      <c r="F380" s="41"/>
      <c r="G380" s="41"/>
      <c r="H380" s="41"/>
      <c r="I380" s="41"/>
      <c r="J380" s="41"/>
      <c r="K380" s="41"/>
      <c r="L380" s="41">
        <v>2</v>
      </c>
      <c r="M380" s="41"/>
      <c r="N380" s="41">
        <v>27</v>
      </c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>
      <c r="A381" s="41" t="s">
        <v>103</v>
      </c>
      <c r="B381" s="41" t="s">
        <v>42</v>
      </c>
      <c r="C381" s="41" t="s">
        <v>470</v>
      </c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>
        <v>3</v>
      </c>
      <c r="P381" s="41">
        <v>41</v>
      </c>
      <c r="Q381" s="41"/>
      <c r="R381" s="41">
        <v>2</v>
      </c>
      <c r="S381" s="41">
        <v>11</v>
      </c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>
      <c r="A382" s="41" t="s">
        <v>103</v>
      </c>
      <c r="B382" s="41" t="s">
        <v>43</v>
      </c>
      <c r="C382" s="41" t="s">
        <v>471</v>
      </c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>
      <c r="A383" s="41" t="s">
        <v>103</v>
      </c>
      <c r="B383" s="41" t="s">
        <v>44</v>
      </c>
      <c r="C383" s="41" t="s">
        <v>472</v>
      </c>
      <c r="D383" s="41"/>
      <c r="E383" s="41"/>
      <c r="F383" s="41"/>
      <c r="G383" s="41"/>
      <c r="H383" s="41"/>
      <c r="I383" s="41"/>
      <c r="J383" s="41"/>
      <c r="K383" s="41"/>
      <c r="L383" s="41">
        <v>2</v>
      </c>
      <c r="M383" s="41"/>
      <c r="N383" s="41">
        <v>38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>
      <c r="A384" s="41" t="s">
        <v>103</v>
      </c>
      <c r="B384" s="41" t="s">
        <v>45</v>
      </c>
      <c r="C384" s="41" t="s">
        <v>473</v>
      </c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>
        <v>1</v>
      </c>
    </row>
    <row r="385" spans="1:32">
      <c r="A385" s="41" t="s">
        <v>103</v>
      </c>
      <c r="B385" s="41" t="s">
        <v>46</v>
      </c>
      <c r="C385" s="41" t="s">
        <v>474</v>
      </c>
      <c r="D385" s="41"/>
      <c r="E385" s="41"/>
      <c r="F385" s="41"/>
      <c r="G385" s="41"/>
      <c r="H385" s="41"/>
      <c r="I385" s="41">
        <v>4</v>
      </c>
      <c r="J385" s="41">
        <v>32</v>
      </c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>
      <c r="A386" s="41" t="s">
        <v>103</v>
      </c>
      <c r="B386" s="41" t="s">
        <v>47</v>
      </c>
      <c r="C386" s="41" t="s">
        <v>475</v>
      </c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>
      <c r="A387" s="41" t="s">
        <v>103</v>
      </c>
      <c r="B387" s="41" t="s">
        <v>48</v>
      </c>
      <c r="C387" s="41" t="s">
        <v>476</v>
      </c>
      <c r="D387" s="41"/>
      <c r="E387" s="41"/>
      <c r="F387" s="41"/>
      <c r="G387" s="41"/>
      <c r="H387" s="41"/>
      <c r="I387" s="41"/>
      <c r="J387" s="41"/>
      <c r="K387" s="41"/>
      <c r="L387" s="41">
        <v>1</v>
      </c>
      <c r="M387" s="41"/>
      <c r="N387" s="41">
        <v>9</v>
      </c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>
      <c r="A388" s="41" t="s">
        <v>103</v>
      </c>
      <c r="B388" s="41" t="s">
        <v>49</v>
      </c>
      <c r="C388" s="41" t="s">
        <v>477</v>
      </c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>
      <c r="A389" s="41" t="s">
        <v>103</v>
      </c>
      <c r="B389" s="41" t="s">
        <v>50</v>
      </c>
      <c r="C389" s="41" t="s">
        <v>478</v>
      </c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>
        <v>2</v>
      </c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>
      <c r="A390" s="41" t="s">
        <v>103</v>
      </c>
      <c r="B390" s="41" t="s">
        <v>51</v>
      </c>
      <c r="C390" s="41" t="s">
        <v>479</v>
      </c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>
      <c r="A391" s="41" t="s">
        <v>103</v>
      </c>
      <c r="B391" s="41" t="s">
        <v>52</v>
      </c>
      <c r="C391" s="41" t="s">
        <v>480</v>
      </c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>
      <c r="A392" s="41" t="s">
        <v>103</v>
      </c>
      <c r="B392" s="41" t="s">
        <v>53</v>
      </c>
      <c r="C392" s="41" t="s">
        <v>481</v>
      </c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>
      <c r="A393" s="41" t="s">
        <v>103</v>
      </c>
      <c r="B393" s="41" t="s">
        <v>54</v>
      </c>
      <c r="C393" s="41" t="s">
        <v>482</v>
      </c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>
        <v>1</v>
      </c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>
      <c r="A394" s="41" t="s">
        <v>103</v>
      </c>
      <c r="B394" s="41" t="s">
        <v>55</v>
      </c>
      <c r="C394" s="41" t="s">
        <v>483</v>
      </c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>
        <v>1</v>
      </c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>
      <c r="A395" s="41" t="s">
        <v>103</v>
      </c>
      <c r="B395" s="41" t="s">
        <v>56</v>
      </c>
      <c r="C395" s="41" t="s">
        <v>484</v>
      </c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>
      <c r="A396" s="41" t="s">
        <v>103</v>
      </c>
      <c r="B396" s="41" t="s">
        <v>57</v>
      </c>
      <c r="C396" s="41" t="s">
        <v>485</v>
      </c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>
      <c r="A397" s="41" t="s">
        <v>103</v>
      </c>
      <c r="B397" s="41" t="s">
        <v>58</v>
      </c>
      <c r="C397" s="41" t="s">
        <v>486</v>
      </c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>
      <c r="A398" s="41" t="s">
        <v>103</v>
      </c>
      <c r="B398" s="41" t="s">
        <v>59</v>
      </c>
      <c r="C398" s="41" t="s">
        <v>487</v>
      </c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>
      <c r="A399" s="41" t="s">
        <v>103</v>
      </c>
      <c r="B399" s="41" t="s">
        <v>60</v>
      </c>
      <c r="C399" s="41" t="s">
        <v>488</v>
      </c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>
      <c r="A400" s="41" t="s">
        <v>103</v>
      </c>
      <c r="B400" s="41" t="s">
        <v>61</v>
      </c>
      <c r="C400" s="41" t="s">
        <v>489</v>
      </c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>
      <c r="A401" s="41" t="s">
        <v>103</v>
      </c>
      <c r="B401" s="41" t="s">
        <v>62</v>
      </c>
      <c r="C401" s="41" t="s">
        <v>490</v>
      </c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>
        <v>3</v>
      </c>
      <c r="AE401" s="41">
        <v>177</v>
      </c>
      <c r="AF401" s="41"/>
    </row>
    <row r="402" spans="1:32">
      <c r="A402" s="41" t="s">
        <v>104</v>
      </c>
      <c r="B402" s="41" t="s">
        <v>38</v>
      </c>
      <c r="C402" s="41" t="s">
        <v>491</v>
      </c>
      <c r="D402" s="41">
        <v>10</v>
      </c>
      <c r="E402" s="41">
        <v>4</v>
      </c>
      <c r="F402" s="41">
        <v>3</v>
      </c>
      <c r="G402" s="41"/>
      <c r="H402" s="41">
        <v>201</v>
      </c>
      <c r="I402" s="41">
        <v>3</v>
      </c>
      <c r="J402" s="41">
        <v>51</v>
      </c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>
      <c r="A403" s="41" t="s">
        <v>104</v>
      </c>
      <c r="B403" s="41" t="s">
        <v>39</v>
      </c>
      <c r="C403" s="41" t="s">
        <v>492</v>
      </c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>
      <c r="A404" s="41" t="s">
        <v>104</v>
      </c>
      <c r="B404" s="41" t="s">
        <v>40</v>
      </c>
      <c r="C404" s="41" t="s">
        <v>493</v>
      </c>
      <c r="D404" s="41"/>
      <c r="E404" s="41"/>
      <c r="F404" s="41"/>
      <c r="G404" s="41"/>
      <c r="H404" s="41"/>
      <c r="I404" s="41">
        <v>2</v>
      </c>
      <c r="J404" s="41">
        <v>4</v>
      </c>
      <c r="K404" s="41"/>
      <c r="L404" s="41"/>
      <c r="M404" s="41"/>
      <c r="N404" s="41"/>
      <c r="O404" s="41">
        <v>6</v>
      </c>
      <c r="P404" s="41">
        <v>87</v>
      </c>
      <c r="Q404" s="41"/>
      <c r="R404" s="41">
        <v>1</v>
      </c>
      <c r="S404" s="41">
        <v>11</v>
      </c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>
      <c r="A405" s="41" t="s">
        <v>104</v>
      </c>
      <c r="B405" s="41" t="s">
        <v>41</v>
      </c>
      <c r="C405" s="41" t="s">
        <v>494</v>
      </c>
      <c r="D405" s="41"/>
      <c r="E405" s="41"/>
      <c r="F405" s="41"/>
      <c r="G405" s="41"/>
      <c r="H405" s="41"/>
      <c r="I405" s="41">
        <v>2</v>
      </c>
      <c r="J405" s="41">
        <v>4</v>
      </c>
      <c r="K405" s="41"/>
      <c r="L405" s="41">
        <v>1</v>
      </c>
      <c r="M405" s="41">
        <v>1</v>
      </c>
      <c r="N405" s="41">
        <v>43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>
      <c r="A406" s="41" t="s">
        <v>104</v>
      </c>
      <c r="B406" s="41" t="s">
        <v>42</v>
      </c>
      <c r="C406" s="41" t="s">
        <v>495</v>
      </c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>
      <c r="A407" s="41" t="s">
        <v>104</v>
      </c>
      <c r="B407" s="41" t="s">
        <v>43</v>
      </c>
      <c r="C407" s="41" t="s">
        <v>496</v>
      </c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>
      <c r="A408" s="41" t="s">
        <v>104</v>
      </c>
      <c r="B408" s="41" t="s">
        <v>44</v>
      </c>
      <c r="C408" s="41" t="s">
        <v>497</v>
      </c>
      <c r="D408" s="41"/>
      <c r="E408" s="41"/>
      <c r="F408" s="41"/>
      <c r="G408" s="41"/>
      <c r="H408" s="41"/>
      <c r="I408" s="41"/>
      <c r="J408" s="41"/>
      <c r="K408" s="41"/>
      <c r="L408" s="41">
        <v>2</v>
      </c>
      <c r="M408" s="41">
        <v>2</v>
      </c>
      <c r="N408" s="41">
        <v>141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>
      <c r="A409" s="41" t="s">
        <v>104</v>
      </c>
      <c r="B409" s="41" t="s">
        <v>45</v>
      </c>
      <c r="C409" s="41" t="s">
        <v>498</v>
      </c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>
      <c r="A410" s="41" t="s">
        <v>104</v>
      </c>
      <c r="B410" s="41" t="s">
        <v>46</v>
      </c>
      <c r="C410" s="41" t="s">
        <v>499</v>
      </c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>
      <c r="A411" s="41" t="s">
        <v>104</v>
      </c>
      <c r="B411" s="41" t="s">
        <v>47</v>
      </c>
      <c r="C411" s="41" t="s">
        <v>500</v>
      </c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>
      <c r="A412" s="41" t="s">
        <v>104</v>
      </c>
      <c r="B412" s="41" t="s">
        <v>48</v>
      </c>
      <c r="C412" s="41" t="s">
        <v>501</v>
      </c>
      <c r="D412" s="41"/>
      <c r="E412" s="41"/>
      <c r="F412" s="41"/>
      <c r="G412" s="41"/>
      <c r="H412" s="41"/>
      <c r="I412" s="41"/>
      <c r="J412" s="41"/>
      <c r="K412" s="41"/>
      <c r="L412" s="41">
        <v>1</v>
      </c>
      <c r="M412" s="41"/>
      <c r="N412" s="41">
        <v>17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>
      <c r="A413" s="41" t="s">
        <v>104</v>
      </c>
      <c r="B413" s="41" t="s">
        <v>49</v>
      </c>
      <c r="C413" s="41" t="s">
        <v>502</v>
      </c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>
      <c r="A414" s="41" t="s">
        <v>104</v>
      </c>
      <c r="B414" s="41" t="s">
        <v>50</v>
      </c>
      <c r="C414" s="41" t="s">
        <v>503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>
      <c r="A415" s="41" t="s">
        <v>104</v>
      </c>
      <c r="B415" s="41" t="s">
        <v>51</v>
      </c>
      <c r="C415" s="41" t="s">
        <v>504</v>
      </c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>
      <c r="A416" s="41" t="s">
        <v>104</v>
      </c>
      <c r="B416" s="41" t="s">
        <v>52</v>
      </c>
      <c r="C416" s="41" t="s">
        <v>505</v>
      </c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>
      <c r="A417" s="41" t="s">
        <v>104</v>
      </c>
      <c r="B417" s="41" t="s">
        <v>53</v>
      </c>
      <c r="C417" s="41" t="s">
        <v>506</v>
      </c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>
      <c r="A418" s="41" t="s">
        <v>104</v>
      </c>
      <c r="B418" s="41" t="s">
        <v>54</v>
      </c>
      <c r="C418" s="41" t="s">
        <v>507</v>
      </c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>
        <v>1</v>
      </c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>
      <c r="A419" s="41" t="s">
        <v>104</v>
      </c>
      <c r="B419" s="41" t="s">
        <v>55</v>
      </c>
      <c r="C419" s="41" t="s">
        <v>508</v>
      </c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>
        <v>1</v>
      </c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>
      <c r="A420" s="41" t="s">
        <v>104</v>
      </c>
      <c r="B420" s="41" t="s">
        <v>56</v>
      </c>
      <c r="C420" s="41" t="s">
        <v>509</v>
      </c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>
      <c r="A421" s="41" t="s">
        <v>104</v>
      </c>
      <c r="B421" s="41" t="s">
        <v>57</v>
      </c>
      <c r="C421" s="41" t="s">
        <v>510</v>
      </c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>
      <c r="A422" s="41" t="s">
        <v>104</v>
      </c>
      <c r="B422" s="41" t="s">
        <v>58</v>
      </c>
      <c r="C422" s="41" t="s">
        <v>511</v>
      </c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>
      <c r="A423" s="41" t="s">
        <v>104</v>
      </c>
      <c r="B423" s="41" t="s">
        <v>59</v>
      </c>
      <c r="C423" s="41" t="s">
        <v>512</v>
      </c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>
      <c r="A424" s="41" t="s">
        <v>104</v>
      </c>
      <c r="B424" s="41" t="s">
        <v>60</v>
      </c>
      <c r="C424" s="41" t="s">
        <v>513</v>
      </c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>
      <c r="A425" s="41" t="s">
        <v>104</v>
      </c>
      <c r="B425" s="41" t="s">
        <v>61</v>
      </c>
      <c r="C425" s="41" t="s">
        <v>514</v>
      </c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>
        <v>3</v>
      </c>
      <c r="AA425" s="41">
        <v>2</v>
      </c>
      <c r="AB425" s="41"/>
      <c r="AC425" s="41"/>
      <c r="AD425" s="41"/>
      <c r="AE425" s="41"/>
      <c r="AF425" s="41"/>
    </row>
    <row r="426" spans="1:32">
      <c r="A426" s="41" t="s">
        <v>104</v>
      </c>
      <c r="B426" s="41" t="s">
        <v>62</v>
      </c>
      <c r="C426" s="41" t="s">
        <v>515</v>
      </c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>
        <v>2</v>
      </c>
      <c r="AE426" s="41">
        <v>110</v>
      </c>
      <c r="AF426" s="41"/>
    </row>
    <row r="427" spans="1:32">
      <c r="A427" s="41" t="s">
        <v>105</v>
      </c>
      <c r="B427" s="41" t="s">
        <v>38</v>
      </c>
      <c r="C427" s="41" t="s">
        <v>516</v>
      </c>
      <c r="D427" s="41">
        <v>7</v>
      </c>
      <c r="E427" s="41">
        <v>6</v>
      </c>
      <c r="F427" s="41">
        <v>1</v>
      </c>
      <c r="G427" s="41">
        <v>1</v>
      </c>
      <c r="H427" s="41">
        <v>149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>
      <c r="A428" s="41" t="s">
        <v>105</v>
      </c>
      <c r="B428" s="41" t="s">
        <v>39</v>
      </c>
      <c r="C428" s="41" t="s">
        <v>517</v>
      </c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>
      <c r="A429" s="41" t="s">
        <v>105</v>
      </c>
      <c r="B429" s="41" t="s">
        <v>40</v>
      </c>
      <c r="C429" s="41" t="s">
        <v>518</v>
      </c>
      <c r="D429" s="41"/>
      <c r="E429" s="41"/>
      <c r="F429" s="41"/>
      <c r="G429" s="41"/>
      <c r="H429" s="41"/>
      <c r="I429" s="41">
        <v>10</v>
      </c>
      <c r="J429" s="41">
        <v>85</v>
      </c>
      <c r="K429" s="41">
        <v>2</v>
      </c>
      <c r="L429" s="41">
        <v>1</v>
      </c>
      <c r="M429" s="41">
        <v>1</v>
      </c>
      <c r="N429" s="41">
        <v>55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>
      <c r="A430" s="41" t="s">
        <v>105</v>
      </c>
      <c r="B430" s="41" t="s">
        <v>41</v>
      </c>
      <c r="C430" s="41" t="s">
        <v>519</v>
      </c>
      <c r="D430" s="41"/>
      <c r="E430" s="41"/>
      <c r="F430" s="41"/>
      <c r="G430" s="41"/>
      <c r="H430" s="41"/>
      <c r="I430" s="41"/>
      <c r="J430" s="41"/>
      <c r="K430" s="41"/>
      <c r="L430" s="41">
        <v>1</v>
      </c>
      <c r="M430" s="41"/>
      <c r="N430" s="41">
        <v>15</v>
      </c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>
      <c r="A431" s="41" t="s">
        <v>105</v>
      </c>
      <c r="B431" s="41" t="s">
        <v>42</v>
      </c>
      <c r="C431" s="41" t="s">
        <v>520</v>
      </c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>
        <v>5</v>
      </c>
      <c r="P431" s="41">
        <v>136</v>
      </c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>
      <c r="A432" s="41" t="s">
        <v>105</v>
      </c>
      <c r="B432" s="41" t="s">
        <v>43</v>
      </c>
      <c r="C432" s="41" t="s">
        <v>521</v>
      </c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>
      <c r="A433" s="41" t="s">
        <v>105</v>
      </c>
      <c r="B433" s="41" t="s">
        <v>44</v>
      </c>
      <c r="C433" s="41" t="s">
        <v>522</v>
      </c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>
      <c r="A434" s="41" t="s">
        <v>105</v>
      </c>
      <c r="B434" s="41" t="s">
        <v>45</v>
      </c>
      <c r="C434" s="41" t="s">
        <v>523</v>
      </c>
      <c r="D434" s="41"/>
      <c r="E434" s="41"/>
      <c r="F434" s="41"/>
      <c r="G434" s="41"/>
      <c r="H434" s="41"/>
      <c r="I434" s="41"/>
      <c r="J434" s="41"/>
      <c r="K434" s="41"/>
      <c r="L434" s="41">
        <v>1</v>
      </c>
      <c r="M434" s="41"/>
      <c r="N434" s="41">
        <v>41</v>
      </c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>
      <c r="A435" s="41" t="s">
        <v>105</v>
      </c>
      <c r="B435" s="41" t="s">
        <v>46</v>
      </c>
      <c r="C435" s="41" t="s">
        <v>524</v>
      </c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>
      <c r="A436" s="41" t="s">
        <v>105</v>
      </c>
      <c r="B436" s="41" t="s">
        <v>47</v>
      </c>
      <c r="C436" s="41" t="s">
        <v>525</v>
      </c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>
      <c r="A437" s="41" t="s">
        <v>105</v>
      </c>
      <c r="B437" s="41" t="s">
        <v>48</v>
      </c>
      <c r="C437" s="41" t="s">
        <v>526</v>
      </c>
      <c r="D437" s="41"/>
      <c r="E437" s="41"/>
      <c r="F437" s="41"/>
      <c r="G437" s="41"/>
      <c r="H437" s="41"/>
      <c r="I437" s="41"/>
      <c r="J437" s="41"/>
      <c r="K437" s="41"/>
      <c r="L437" s="41">
        <v>3</v>
      </c>
      <c r="M437" s="41"/>
      <c r="N437" s="41">
        <v>38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>
      <c r="A438" s="41" t="s">
        <v>105</v>
      </c>
      <c r="B438" s="41" t="s">
        <v>49</v>
      </c>
      <c r="C438" s="41" t="s">
        <v>527</v>
      </c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>
      <c r="A439" s="41" t="s">
        <v>105</v>
      </c>
      <c r="B439" s="41" t="s">
        <v>50</v>
      </c>
      <c r="C439" s="41" t="s">
        <v>528</v>
      </c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>
        <v>1</v>
      </c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>
      <c r="A440" s="41" t="s">
        <v>105</v>
      </c>
      <c r="B440" s="41" t="s">
        <v>51</v>
      </c>
      <c r="C440" s="41" t="s">
        <v>529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>
      <c r="A441" s="41" t="s">
        <v>105</v>
      </c>
      <c r="B441" s="41" t="s">
        <v>52</v>
      </c>
      <c r="C441" s="41" t="s">
        <v>530</v>
      </c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>
      <c r="A442" s="41" t="s">
        <v>105</v>
      </c>
      <c r="B442" s="41" t="s">
        <v>53</v>
      </c>
      <c r="C442" s="41" t="s">
        <v>531</v>
      </c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>
      <c r="A443" s="41" t="s">
        <v>105</v>
      </c>
      <c r="B443" s="41" t="s">
        <v>54</v>
      </c>
      <c r="C443" s="41" t="s">
        <v>532</v>
      </c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>
      <c r="A444" s="41" t="s">
        <v>105</v>
      </c>
      <c r="B444" s="41" t="s">
        <v>55</v>
      </c>
      <c r="C444" s="41" t="s">
        <v>533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>
      <c r="A445" s="41" t="s">
        <v>105</v>
      </c>
      <c r="B445" s="41" t="s">
        <v>56</v>
      </c>
      <c r="C445" s="41" t="s">
        <v>534</v>
      </c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>
        <v>1</v>
      </c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>
      <c r="A446" s="41" t="s">
        <v>105</v>
      </c>
      <c r="B446" s="41" t="s">
        <v>57</v>
      </c>
      <c r="C446" s="41" t="s">
        <v>535</v>
      </c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>
        <v>1</v>
      </c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>
      <c r="A447" s="41" t="s">
        <v>105</v>
      </c>
      <c r="B447" s="41" t="s">
        <v>58</v>
      </c>
      <c r="C447" s="41" t="s">
        <v>536</v>
      </c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>
      <c r="A448" s="41" t="s">
        <v>105</v>
      </c>
      <c r="B448" s="41" t="s">
        <v>59</v>
      </c>
      <c r="C448" s="41" t="s">
        <v>537</v>
      </c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>
      <c r="A449" s="41" t="s">
        <v>105</v>
      </c>
      <c r="B449" s="41" t="s">
        <v>60</v>
      </c>
      <c r="C449" s="41" t="s">
        <v>538</v>
      </c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>
      <c r="A450" s="41" t="s">
        <v>105</v>
      </c>
      <c r="B450" s="41" t="s">
        <v>61</v>
      </c>
      <c r="C450" s="41" t="s">
        <v>539</v>
      </c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>
        <v>3</v>
      </c>
      <c r="AA450" s="41">
        <v>3</v>
      </c>
      <c r="AB450" s="41">
        <v>2</v>
      </c>
      <c r="AC450" s="41">
        <v>1</v>
      </c>
      <c r="AD450" s="41"/>
      <c r="AE450" s="41"/>
      <c r="AF450" s="41"/>
    </row>
    <row r="451" spans="1:32">
      <c r="A451" s="41" t="s">
        <v>105</v>
      </c>
      <c r="B451" s="41" t="s">
        <v>62</v>
      </c>
      <c r="C451" s="41" t="s">
        <v>540</v>
      </c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>
        <v>1</v>
      </c>
      <c r="AE451" s="41">
        <v>53</v>
      </c>
      <c r="AF451" s="41"/>
    </row>
    <row r="452" spans="1:32">
      <c r="A452" s="41" t="s">
        <v>106</v>
      </c>
      <c r="B452" s="41" t="s">
        <v>38</v>
      </c>
      <c r="C452" s="41" t="s">
        <v>541</v>
      </c>
      <c r="D452" s="41">
        <v>11</v>
      </c>
      <c r="E452" s="41">
        <v>6</v>
      </c>
      <c r="F452" s="41">
        <v>2</v>
      </c>
      <c r="G452" s="41">
        <v>1</v>
      </c>
      <c r="H452" s="41">
        <v>177</v>
      </c>
      <c r="I452" s="41">
        <v>1</v>
      </c>
      <c r="J452" s="41">
        <v>10</v>
      </c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>
      <c r="A453" s="41" t="s">
        <v>106</v>
      </c>
      <c r="B453" s="41" t="s">
        <v>39</v>
      </c>
      <c r="C453" s="41" t="s">
        <v>542</v>
      </c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>
      <c r="A454" s="41" t="s">
        <v>106</v>
      </c>
      <c r="B454" s="41" t="s">
        <v>40</v>
      </c>
      <c r="C454" s="41" t="s">
        <v>543</v>
      </c>
      <c r="D454" s="41"/>
      <c r="E454" s="41"/>
      <c r="F454" s="41"/>
      <c r="G454" s="41"/>
      <c r="H454" s="41"/>
      <c r="I454" s="41">
        <v>15</v>
      </c>
      <c r="J454" s="41">
        <v>115</v>
      </c>
      <c r="K454" s="41">
        <v>1</v>
      </c>
      <c r="L454" s="41">
        <v>1</v>
      </c>
      <c r="M454" s="41">
        <v>1</v>
      </c>
      <c r="N454" s="41">
        <v>42</v>
      </c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>
      <c r="A455" s="41" t="s">
        <v>106</v>
      </c>
      <c r="B455" s="41" t="s">
        <v>41</v>
      </c>
      <c r="C455" s="41" t="s">
        <v>544</v>
      </c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>
      <c r="A456" s="41" t="s">
        <v>106</v>
      </c>
      <c r="B456" s="41" t="s">
        <v>42</v>
      </c>
      <c r="C456" s="41" t="s">
        <v>545</v>
      </c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>
      <c r="A457" s="41" t="s">
        <v>106</v>
      </c>
      <c r="B457" s="41" t="s">
        <v>43</v>
      </c>
      <c r="C457" s="41" t="s">
        <v>546</v>
      </c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>
      <c r="A458" s="41" t="s">
        <v>106</v>
      </c>
      <c r="B458" s="41" t="s">
        <v>44</v>
      </c>
      <c r="C458" s="41" t="s">
        <v>547</v>
      </c>
      <c r="D458" s="41"/>
      <c r="E458" s="41"/>
      <c r="F458" s="41"/>
      <c r="G458" s="41"/>
      <c r="H458" s="41"/>
      <c r="I458" s="41">
        <v>4</v>
      </c>
      <c r="J458" s="41">
        <v>12</v>
      </c>
      <c r="K458" s="41"/>
      <c r="L458" s="41">
        <v>1</v>
      </c>
      <c r="M458" s="41">
        <v>1</v>
      </c>
      <c r="N458" s="41">
        <v>29</v>
      </c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>
      <c r="A459" s="41" t="s">
        <v>106</v>
      </c>
      <c r="B459" s="41" t="s">
        <v>45</v>
      </c>
      <c r="C459" s="41" t="s">
        <v>548</v>
      </c>
      <c r="D459" s="41"/>
      <c r="E459" s="41"/>
      <c r="F459" s="41"/>
      <c r="G459" s="41"/>
      <c r="H459" s="41"/>
      <c r="I459" s="41"/>
      <c r="J459" s="41"/>
      <c r="K459" s="41"/>
      <c r="L459" s="41">
        <v>4</v>
      </c>
      <c r="M459" s="41"/>
      <c r="N459" s="41">
        <v>106</v>
      </c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>
      <c r="A460" s="41" t="s">
        <v>106</v>
      </c>
      <c r="B460" s="41" t="s">
        <v>46</v>
      </c>
      <c r="C460" s="41" t="s">
        <v>549</v>
      </c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>
        <v>5</v>
      </c>
      <c r="P460" s="41">
        <v>28</v>
      </c>
      <c r="Q460" s="41"/>
      <c r="R460" s="41">
        <v>1</v>
      </c>
      <c r="S460" s="41">
        <v>4</v>
      </c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>
      <c r="A461" s="41" t="s">
        <v>106</v>
      </c>
      <c r="B461" s="41" t="s">
        <v>47</v>
      </c>
      <c r="C461" s="41" t="s">
        <v>550</v>
      </c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>
      <c r="A462" s="41" t="s">
        <v>106</v>
      </c>
      <c r="B462" s="41" t="s">
        <v>48</v>
      </c>
      <c r="C462" s="41" t="s">
        <v>551</v>
      </c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>
      <c r="A463" s="41" t="s">
        <v>106</v>
      </c>
      <c r="B463" s="41" t="s">
        <v>49</v>
      </c>
      <c r="C463" s="41" t="s">
        <v>552</v>
      </c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>
      <c r="A464" s="41" t="s">
        <v>106</v>
      </c>
      <c r="B464" s="41" t="s">
        <v>50</v>
      </c>
      <c r="C464" s="41" t="s">
        <v>553</v>
      </c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>
        <v>1</v>
      </c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>
      <c r="A465" s="41" t="s">
        <v>106</v>
      </c>
      <c r="B465" s="41" t="s">
        <v>51</v>
      </c>
      <c r="C465" s="41" t="s">
        <v>554</v>
      </c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>
      <c r="A466" s="41" t="s">
        <v>106</v>
      </c>
      <c r="B466" s="41" t="s">
        <v>52</v>
      </c>
      <c r="C466" s="41" t="s">
        <v>555</v>
      </c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>
        <v>1</v>
      </c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>
      <c r="A467" s="41" t="s">
        <v>106</v>
      </c>
      <c r="B467" s="41" t="s">
        <v>53</v>
      </c>
      <c r="C467" s="41" t="s">
        <v>556</v>
      </c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>
      <c r="A468" s="41" t="s">
        <v>106</v>
      </c>
      <c r="B468" s="41" t="s">
        <v>54</v>
      </c>
      <c r="C468" s="41" t="s">
        <v>557</v>
      </c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>
      <c r="A469" s="41" t="s">
        <v>106</v>
      </c>
      <c r="B469" s="41" t="s">
        <v>55</v>
      </c>
      <c r="C469" s="41" t="s">
        <v>558</v>
      </c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>
        <v>2</v>
      </c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>
      <c r="A470" s="41" t="s">
        <v>106</v>
      </c>
      <c r="B470" s="41" t="s">
        <v>56</v>
      </c>
      <c r="C470" s="41" t="s">
        <v>559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>
      <c r="A471" s="41" t="s">
        <v>106</v>
      </c>
      <c r="B471" s="41" t="s">
        <v>57</v>
      </c>
      <c r="C471" s="41" t="s">
        <v>560</v>
      </c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>
      <c r="A472" s="41" t="s">
        <v>106</v>
      </c>
      <c r="B472" s="41" t="s">
        <v>58</v>
      </c>
      <c r="C472" s="41" t="s">
        <v>561</v>
      </c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>
      <c r="A473" s="41" t="s">
        <v>106</v>
      </c>
      <c r="B473" s="41" t="s">
        <v>59</v>
      </c>
      <c r="C473" s="41" t="s">
        <v>562</v>
      </c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>
        <v>1</v>
      </c>
      <c r="X473" s="41"/>
      <c r="Y473" s="41">
        <v>5</v>
      </c>
      <c r="Z473" s="41"/>
      <c r="AA473" s="41"/>
      <c r="AB473" s="41"/>
      <c r="AC473" s="41"/>
      <c r="AD473" s="41"/>
      <c r="AE473" s="41"/>
      <c r="AF473" s="41"/>
    </row>
    <row r="474" spans="1:32">
      <c r="A474" s="41" t="s">
        <v>106</v>
      </c>
      <c r="B474" s="41" t="s">
        <v>60</v>
      </c>
      <c r="C474" s="41" t="s">
        <v>563</v>
      </c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>
      <c r="A475" s="41" t="s">
        <v>106</v>
      </c>
      <c r="B475" s="41" t="s">
        <v>61</v>
      </c>
      <c r="C475" s="41" t="s">
        <v>564</v>
      </c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>
        <v>3</v>
      </c>
      <c r="AA475" s="41">
        <v>3</v>
      </c>
      <c r="AB475" s="41">
        <v>1</v>
      </c>
      <c r="AC475" s="41">
        <v>1</v>
      </c>
      <c r="AD475" s="41"/>
      <c r="AE475" s="41"/>
      <c r="AF475" s="41"/>
    </row>
    <row r="476" spans="1:32">
      <c r="A476" s="41" t="s">
        <v>106</v>
      </c>
      <c r="B476" s="41" t="s">
        <v>62</v>
      </c>
      <c r="C476" s="41" t="s">
        <v>565</v>
      </c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>
      <c r="A477" s="41" t="s">
        <v>107</v>
      </c>
      <c r="B477" s="41" t="s">
        <v>38</v>
      </c>
      <c r="C477" s="41" t="s">
        <v>566</v>
      </c>
      <c r="D477" s="41">
        <v>13</v>
      </c>
      <c r="E477" s="41">
        <v>8</v>
      </c>
      <c r="F477" s="41">
        <v>2</v>
      </c>
      <c r="G477" s="41">
        <v>2</v>
      </c>
      <c r="H477" s="41">
        <v>262</v>
      </c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>
      <c r="A478" s="41" t="s">
        <v>107</v>
      </c>
      <c r="B478" s="41" t="s">
        <v>39</v>
      </c>
      <c r="C478" s="41" t="s">
        <v>567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>
      <c r="A479" s="41" t="s">
        <v>107</v>
      </c>
      <c r="B479" s="41" t="s">
        <v>40</v>
      </c>
      <c r="C479" s="41" t="s">
        <v>568</v>
      </c>
      <c r="D479" s="41"/>
      <c r="E479" s="41"/>
      <c r="F479" s="41"/>
      <c r="G479" s="41"/>
      <c r="H479" s="41"/>
      <c r="I479" s="41">
        <v>1</v>
      </c>
      <c r="J479" s="41">
        <v>39</v>
      </c>
      <c r="K479" s="41"/>
      <c r="L479" s="41">
        <v>1</v>
      </c>
      <c r="M479" s="41"/>
      <c r="N479" s="41">
        <v>48</v>
      </c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>
      <c r="A480" s="41" t="s">
        <v>107</v>
      </c>
      <c r="B480" s="41" t="s">
        <v>41</v>
      </c>
      <c r="C480" s="41" t="s">
        <v>569</v>
      </c>
      <c r="D480" s="41"/>
      <c r="E480" s="41"/>
      <c r="F480" s="41"/>
      <c r="G480" s="41"/>
      <c r="H480" s="41"/>
      <c r="I480" s="41"/>
      <c r="J480" s="41"/>
      <c r="K480" s="41"/>
      <c r="L480" s="41">
        <v>1</v>
      </c>
      <c r="M480" s="41"/>
      <c r="N480" s="41">
        <v>17</v>
      </c>
      <c r="O480" s="41">
        <v>5</v>
      </c>
      <c r="P480" s="41">
        <v>65</v>
      </c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>
      <c r="A481" s="41" t="s">
        <v>107</v>
      </c>
      <c r="B481" s="41" t="s">
        <v>42</v>
      </c>
      <c r="C481" s="41" t="s">
        <v>570</v>
      </c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>
      <c r="A482" s="41" t="s">
        <v>107</v>
      </c>
      <c r="B482" s="41" t="s">
        <v>43</v>
      </c>
      <c r="C482" s="41" t="s">
        <v>571</v>
      </c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>
      <c r="A483" s="41" t="s">
        <v>107</v>
      </c>
      <c r="B483" s="41" t="s">
        <v>44</v>
      </c>
      <c r="C483" s="41" t="s">
        <v>572</v>
      </c>
      <c r="D483" s="41"/>
      <c r="E483" s="41"/>
      <c r="F483" s="41"/>
      <c r="G483" s="41"/>
      <c r="H483" s="41"/>
      <c r="I483" s="41">
        <v>2</v>
      </c>
      <c r="J483" s="41">
        <v>38</v>
      </c>
      <c r="K483" s="41">
        <v>1</v>
      </c>
      <c r="L483" s="41">
        <v>1</v>
      </c>
      <c r="M483" s="41">
        <v>1</v>
      </c>
      <c r="N483" s="41">
        <v>67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>
      <c r="A484" s="41" t="s">
        <v>107</v>
      </c>
      <c r="B484" s="41" t="s">
        <v>45</v>
      </c>
      <c r="C484" s="41" t="s">
        <v>573</v>
      </c>
      <c r="D484" s="41"/>
      <c r="E484" s="41"/>
      <c r="F484" s="41"/>
      <c r="G484" s="41"/>
      <c r="H484" s="41"/>
      <c r="I484" s="41"/>
      <c r="J484" s="41"/>
      <c r="K484" s="41"/>
      <c r="L484" s="41">
        <v>5</v>
      </c>
      <c r="M484" s="41">
        <v>1</v>
      </c>
      <c r="N484" s="41">
        <v>130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>
      <c r="A485" s="41" t="s">
        <v>107</v>
      </c>
      <c r="B485" s="41" t="s">
        <v>46</v>
      </c>
      <c r="C485" s="41" t="s">
        <v>574</v>
      </c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>
      <c r="A486" s="41" t="s">
        <v>107</v>
      </c>
      <c r="B486" s="41" t="s">
        <v>47</v>
      </c>
      <c r="C486" s="41" t="s">
        <v>575</v>
      </c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>
      <c r="A487" s="41" t="s">
        <v>107</v>
      </c>
      <c r="B487" s="41" t="s">
        <v>48</v>
      </c>
      <c r="C487" s="41" t="s">
        <v>576</v>
      </c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>
      <c r="A488" s="41" t="s">
        <v>107</v>
      </c>
      <c r="B488" s="41" t="s">
        <v>49</v>
      </c>
      <c r="C488" s="41" t="s">
        <v>577</v>
      </c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>
      <c r="A489" s="41" t="s">
        <v>107</v>
      </c>
      <c r="B489" s="41" t="s">
        <v>50</v>
      </c>
      <c r="C489" s="41" t="s">
        <v>578</v>
      </c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>
      <c r="A490" s="41" t="s">
        <v>107</v>
      </c>
      <c r="B490" s="41" t="s">
        <v>51</v>
      </c>
      <c r="C490" s="41" t="s">
        <v>579</v>
      </c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>
      <c r="A491" s="41" t="s">
        <v>107</v>
      </c>
      <c r="B491" s="41" t="s">
        <v>52</v>
      </c>
      <c r="C491" s="41" t="s">
        <v>580</v>
      </c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>
      <c r="A492" s="41" t="s">
        <v>107</v>
      </c>
      <c r="B492" s="41" t="s">
        <v>53</v>
      </c>
      <c r="C492" s="41" t="s">
        <v>581</v>
      </c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>
        <v>1</v>
      </c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>
      <c r="A493" s="41" t="s">
        <v>107</v>
      </c>
      <c r="B493" s="41" t="s">
        <v>54</v>
      </c>
      <c r="C493" s="41" t="s">
        <v>582</v>
      </c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>
      <c r="A494" s="41" t="s">
        <v>107</v>
      </c>
      <c r="B494" s="41" t="s">
        <v>55</v>
      </c>
      <c r="C494" s="41" t="s">
        <v>583</v>
      </c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>
        <v>1</v>
      </c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>
      <c r="A495" s="41" t="s">
        <v>107</v>
      </c>
      <c r="B495" s="41" t="s">
        <v>56</v>
      </c>
      <c r="C495" s="41" t="s">
        <v>584</v>
      </c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>
      <c r="A496" s="41" t="s">
        <v>107</v>
      </c>
      <c r="B496" s="41" t="s">
        <v>57</v>
      </c>
      <c r="C496" s="41" t="s">
        <v>585</v>
      </c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>
      <c r="A497" s="41" t="s">
        <v>107</v>
      </c>
      <c r="B497" s="41" t="s">
        <v>58</v>
      </c>
      <c r="C497" s="41" t="s">
        <v>586</v>
      </c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>
      <c r="A498" s="41" t="s">
        <v>107</v>
      </c>
      <c r="B498" s="41" t="s">
        <v>59</v>
      </c>
      <c r="C498" s="41" t="s">
        <v>587</v>
      </c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>
      <c r="A499" s="41" t="s">
        <v>107</v>
      </c>
      <c r="B499" s="41" t="s">
        <v>60</v>
      </c>
      <c r="C499" s="41" t="s">
        <v>588</v>
      </c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>
      <c r="A500" s="41" t="s">
        <v>107</v>
      </c>
      <c r="B500" s="41" t="s">
        <v>61</v>
      </c>
      <c r="C500" s="41" t="s">
        <v>589</v>
      </c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>
        <v>3</v>
      </c>
      <c r="AA500" s="41">
        <v>3</v>
      </c>
      <c r="AB500" s="41">
        <v>1</v>
      </c>
      <c r="AC500" s="41">
        <v>1</v>
      </c>
      <c r="AD500" s="41"/>
      <c r="AE500" s="41"/>
      <c r="AF500" s="41"/>
    </row>
    <row r="501" spans="1:32">
      <c r="A501" s="41" t="s">
        <v>107</v>
      </c>
      <c r="B501" s="41" t="s">
        <v>62</v>
      </c>
      <c r="C501" s="41" t="s">
        <v>590</v>
      </c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>
      <c r="A502" s="41" t="s">
        <v>108</v>
      </c>
      <c r="B502" s="41" t="s">
        <v>38</v>
      </c>
      <c r="C502" s="41" t="s">
        <v>591</v>
      </c>
      <c r="D502" s="41">
        <v>13</v>
      </c>
      <c r="E502" s="41">
        <v>10</v>
      </c>
      <c r="F502" s="41">
        <v>1</v>
      </c>
      <c r="G502" s="41"/>
      <c r="H502" s="41">
        <v>173</v>
      </c>
      <c r="I502" s="41">
        <v>4</v>
      </c>
      <c r="J502" s="41">
        <v>33</v>
      </c>
      <c r="K502" s="41">
        <v>1</v>
      </c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>
      <c r="A503" s="41" t="s">
        <v>108</v>
      </c>
      <c r="B503" s="41" t="s">
        <v>39</v>
      </c>
      <c r="C503" s="41" t="s">
        <v>592</v>
      </c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>
      <c r="A504" s="41" t="s">
        <v>108</v>
      </c>
      <c r="B504" s="41" t="s">
        <v>40</v>
      </c>
      <c r="C504" s="41" t="s">
        <v>593</v>
      </c>
      <c r="D504" s="41"/>
      <c r="E504" s="41"/>
      <c r="F504" s="41"/>
      <c r="G504" s="41"/>
      <c r="H504" s="41"/>
      <c r="I504" s="41">
        <v>13</v>
      </c>
      <c r="J504" s="41">
        <v>97</v>
      </c>
      <c r="K504" s="41">
        <v>1</v>
      </c>
      <c r="L504" s="41">
        <v>3</v>
      </c>
      <c r="M504" s="41"/>
      <c r="N504" s="41">
        <v>17</v>
      </c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>
      <c r="A505" s="41" t="s">
        <v>108</v>
      </c>
      <c r="B505" s="41" t="s">
        <v>41</v>
      </c>
      <c r="C505" s="41" t="s">
        <v>594</v>
      </c>
      <c r="D505" s="41"/>
      <c r="E505" s="41"/>
      <c r="F505" s="41"/>
      <c r="G505" s="41"/>
      <c r="H505" s="41"/>
      <c r="I505" s="41"/>
      <c r="J505" s="41"/>
      <c r="K505" s="41"/>
      <c r="L505" s="41">
        <v>4</v>
      </c>
      <c r="M505" s="41"/>
      <c r="N505" s="41">
        <v>42</v>
      </c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>
      <c r="A506" s="41" t="s">
        <v>108</v>
      </c>
      <c r="B506" s="41" t="s">
        <v>42</v>
      </c>
      <c r="C506" s="41" t="s">
        <v>595</v>
      </c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>
        <v>1</v>
      </c>
    </row>
    <row r="507" spans="1:32">
      <c r="A507" s="41" t="s">
        <v>108</v>
      </c>
      <c r="B507" s="41" t="s">
        <v>43</v>
      </c>
      <c r="C507" s="41" t="s">
        <v>596</v>
      </c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>
        <v>3</v>
      </c>
      <c r="P507" s="41">
        <v>58</v>
      </c>
      <c r="Q507" s="41"/>
      <c r="R507" s="41">
        <v>1</v>
      </c>
      <c r="S507" s="41">
        <v>7</v>
      </c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>
      <c r="A508" s="41" t="s">
        <v>108</v>
      </c>
      <c r="B508" s="41" t="s">
        <v>44</v>
      </c>
      <c r="C508" s="41" t="s">
        <v>597</v>
      </c>
      <c r="D508" s="41"/>
      <c r="E508" s="41"/>
      <c r="F508" s="41"/>
      <c r="G508" s="41"/>
      <c r="H508" s="41"/>
      <c r="I508" s="41"/>
      <c r="J508" s="41"/>
      <c r="K508" s="41"/>
      <c r="L508" s="41">
        <v>2</v>
      </c>
      <c r="M508" s="41">
        <v>1</v>
      </c>
      <c r="N508" s="41">
        <v>104</v>
      </c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>
      <c r="A509" s="41" t="s">
        <v>108</v>
      </c>
      <c r="B509" s="41" t="s">
        <v>45</v>
      </c>
      <c r="C509" s="41" t="s">
        <v>598</v>
      </c>
      <c r="D509" s="41"/>
      <c r="E509" s="41"/>
      <c r="F509" s="41"/>
      <c r="G509" s="41"/>
      <c r="H509" s="41"/>
      <c r="I509" s="41"/>
      <c r="J509" s="41"/>
      <c r="K509" s="41"/>
      <c r="L509" s="41">
        <v>1</v>
      </c>
      <c r="M509" s="41"/>
      <c r="N509" s="41">
        <v>10</v>
      </c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>
      <c r="A510" s="41" t="s">
        <v>108</v>
      </c>
      <c r="B510" s="41" t="s">
        <v>46</v>
      </c>
      <c r="C510" s="41" t="s">
        <v>599</v>
      </c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>
      <c r="A511" s="41" t="s">
        <v>108</v>
      </c>
      <c r="B511" s="41" t="s">
        <v>47</v>
      </c>
      <c r="C511" s="41" t="s">
        <v>600</v>
      </c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>
      <c r="A512" s="41" t="s">
        <v>108</v>
      </c>
      <c r="B512" s="41" t="s">
        <v>48</v>
      </c>
      <c r="C512" s="41" t="s">
        <v>601</v>
      </c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>
      <c r="A513" s="41" t="s">
        <v>108</v>
      </c>
      <c r="B513" s="41" t="s">
        <v>49</v>
      </c>
      <c r="C513" s="41" t="s">
        <v>602</v>
      </c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>
      <c r="A514" s="41" t="s">
        <v>108</v>
      </c>
      <c r="B514" s="41" t="s">
        <v>50</v>
      </c>
      <c r="C514" s="41" t="s">
        <v>603</v>
      </c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>
      <c r="A515" s="41" t="s">
        <v>108</v>
      </c>
      <c r="B515" s="41" t="s">
        <v>51</v>
      </c>
      <c r="C515" s="41" t="s">
        <v>604</v>
      </c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>
      <c r="A516" s="41" t="s">
        <v>108</v>
      </c>
      <c r="B516" s="41" t="s">
        <v>52</v>
      </c>
      <c r="C516" s="41" t="s">
        <v>605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>
      <c r="A517" s="41" t="s">
        <v>108</v>
      </c>
      <c r="B517" s="41" t="s">
        <v>53</v>
      </c>
      <c r="C517" s="41" t="s">
        <v>606</v>
      </c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>
      <c r="A518" s="41" t="s">
        <v>108</v>
      </c>
      <c r="B518" s="41" t="s">
        <v>54</v>
      </c>
      <c r="C518" s="41" t="s">
        <v>607</v>
      </c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>
      <c r="A519" s="41" t="s">
        <v>108</v>
      </c>
      <c r="B519" s="41" t="s">
        <v>55</v>
      </c>
      <c r="C519" s="41" t="s">
        <v>608</v>
      </c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>
      <c r="A520" s="41" t="s">
        <v>108</v>
      </c>
      <c r="B520" s="41" t="s">
        <v>56</v>
      </c>
      <c r="C520" s="41" t="s">
        <v>609</v>
      </c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>
      <c r="A521" s="41" t="s">
        <v>108</v>
      </c>
      <c r="B521" s="41" t="s">
        <v>57</v>
      </c>
      <c r="C521" s="41" t="s">
        <v>610</v>
      </c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>
      <c r="A522" s="41" t="s">
        <v>108</v>
      </c>
      <c r="B522" s="41" t="s">
        <v>58</v>
      </c>
      <c r="C522" s="41" t="s">
        <v>611</v>
      </c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>
      <c r="A523" s="41" t="s">
        <v>108</v>
      </c>
      <c r="B523" s="41" t="s">
        <v>59</v>
      </c>
      <c r="C523" s="41" t="s">
        <v>612</v>
      </c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>
      <c r="A524" s="41" t="s">
        <v>108</v>
      </c>
      <c r="B524" s="41" t="s">
        <v>60</v>
      </c>
      <c r="C524" s="41" t="s">
        <v>613</v>
      </c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>
      <c r="A525" s="41" t="s">
        <v>108</v>
      </c>
      <c r="B525" s="41" t="s">
        <v>61</v>
      </c>
      <c r="C525" s="41" t="s">
        <v>614</v>
      </c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>
        <v>3</v>
      </c>
      <c r="AA525" s="41">
        <v>3</v>
      </c>
      <c r="AB525" s="41">
        <v>1</v>
      </c>
      <c r="AC525" s="41">
        <v>1</v>
      </c>
      <c r="AD525" s="41"/>
      <c r="AE525" s="41"/>
      <c r="AF525" s="41"/>
    </row>
    <row r="526" spans="1:32">
      <c r="A526" s="41" t="s">
        <v>108</v>
      </c>
      <c r="B526" s="41" t="s">
        <v>62</v>
      </c>
      <c r="C526" s="41" t="s">
        <v>615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>
        <v>1</v>
      </c>
      <c r="AE526" s="41">
        <v>52</v>
      </c>
      <c r="AF526" s="41"/>
    </row>
    <row r="527" spans="1:32">
      <c r="A527" s="41" t="s">
        <v>109</v>
      </c>
      <c r="B527" s="41" t="s">
        <v>38</v>
      </c>
      <c r="C527" s="41" t="s">
        <v>616</v>
      </c>
      <c r="D527" s="41">
        <v>19</v>
      </c>
      <c r="E527" s="41">
        <v>12</v>
      </c>
      <c r="F527" s="41">
        <v>3</v>
      </c>
      <c r="G527" s="41"/>
      <c r="H527" s="41">
        <v>301</v>
      </c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>
      <c r="A528" s="41" t="s">
        <v>109</v>
      </c>
      <c r="B528" s="41" t="s">
        <v>39</v>
      </c>
      <c r="C528" s="41" t="s">
        <v>617</v>
      </c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>
      <c r="A529" s="41" t="s">
        <v>109</v>
      </c>
      <c r="B529" s="41" t="s">
        <v>40</v>
      </c>
      <c r="C529" s="41" t="s">
        <v>618</v>
      </c>
      <c r="D529" s="41"/>
      <c r="E529" s="41"/>
      <c r="F529" s="41"/>
      <c r="G529" s="41"/>
      <c r="H529" s="41"/>
      <c r="I529" s="41">
        <v>13</v>
      </c>
      <c r="J529" s="41">
        <v>72</v>
      </c>
      <c r="K529" s="41"/>
      <c r="L529" s="41">
        <v>1</v>
      </c>
      <c r="M529" s="41">
        <v>1</v>
      </c>
      <c r="N529" s="41">
        <v>10</v>
      </c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>
        <v>1</v>
      </c>
    </row>
    <row r="530" spans="1:32">
      <c r="A530" s="41" t="s">
        <v>109</v>
      </c>
      <c r="B530" s="41" t="s">
        <v>41</v>
      </c>
      <c r="C530" s="41" t="s">
        <v>619</v>
      </c>
      <c r="D530" s="41"/>
      <c r="E530" s="41"/>
      <c r="F530" s="41"/>
      <c r="G530" s="41"/>
      <c r="H530" s="41"/>
      <c r="I530" s="41"/>
      <c r="J530" s="41"/>
      <c r="K530" s="41"/>
      <c r="L530" s="41">
        <v>4</v>
      </c>
      <c r="M530" s="41">
        <v>2</v>
      </c>
      <c r="N530" s="41">
        <v>78</v>
      </c>
      <c r="O530" s="41">
        <v>6</v>
      </c>
      <c r="P530" s="41">
        <v>124</v>
      </c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>
      <c r="A531" s="41" t="s">
        <v>109</v>
      </c>
      <c r="B531" s="41" t="s">
        <v>42</v>
      </c>
      <c r="C531" s="41" t="s">
        <v>620</v>
      </c>
      <c r="D531" s="41"/>
      <c r="E531" s="41"/>
      <c r="F531" s="41"/>
      <c r="G531" s="41"/>
      <c r="H531" s="41"/>
      <c r="I531" s="41">
        <v>1</v>
      </c>
      <c r="J531" s="41">
        <v>-1</v>
      </c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>
      <c r="A532" s="41" t="s">
        <v>109</v>
      </c>
      <c r="B532" s="41" t="s">
        <v>43</v>
      </c>
      <c r="C532" s="41" t="s">
        <v>621</v>
      </c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>
      <c r="A533" s="41" t="s">
        <v>109</v>
      </c>
      <c r="B533" s="41" t="s">
        <v>44</v>
      </c>
      <c r="C533" s="41" t="s">
        <v>622</v>
      </c>
      <c r="D533" s="41"/>
      <c r="E533" s="41"/>
      <c r="F533" s="41"/>
      <c r="G533" s="41"/>
      <c r="H533" s="41"/>
      <c r="I533" s="41"/>
      <c r="J533" s="41"/>
      <c r="K533" s="41"/>
      <c r="L533" s="41">
        <v>1</v>
      </c>
      <c r="M533" s="41"/>
      <c r="N533" s="41">
        <v>30</v>
      </c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>
      <c r="A534" s="41" t="s">
        <v>109</v>
      </c>
      <c r="B534" s="41" t="s">
        <v>45</v>
      </c>
      <c r="C534" s="41" t="s">
        <v>623</v>
      </c>
      <c r="D534" s="41"/>
      <c r="E534" s="41"/>
      <c r="F534" s="41"/>
      <c r="G534" s="41"/>
      <c r="H534" s="41"/>
      <c r="I534" s="41"/>
      <c r="J534" s="41"/>
      <c r="K534" s="41"/>
      <c r="L534" s="41">
        <v>3</v>
      </c>
      <c r="M534" s="41"/>
      <c r="N534" s="41">
        <v>134</v>
      </c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>
      <c r="A535" s="41" t="s">
        <v>109</v>
      </c>
      <c r="B535" s="41" t="s">
        <v>46</v>
      </c>
      <c r="C535" s="41" t="s">
        <v>624</v>
      </c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>
      <c r="A536" s="41" t="s">
        <v>109</v>
      </c>
      <c r="B536" s="41" t="s">
        <v>47</v>
      </c>
      <c r="C536" s="41" t="s">
        <v>625</v>
      </c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>
      <c r="A537" s="41" t="s">
        <v>109</v>
      </c>
      <c r="B537" s="41" t="s">
        <v>48</v>
      </c>
      <c r="C537" s="41" t="s">
        <v>626</v>
      </c>
      <c r="D537" s="41"/>
      <c r="E537" s="41"/>
      <c r="F537" s="41"/>
      <c r="G537" s="41"/>
      <c r="H537" s="41"/>
      <c r="I537" s="41"/>
      <c r="J537" s="41"/>
      <c r="K537" s="41"/>
      <c r="L537" s="41">
        <v>3</v>
      </c>
      <c r="M537" s="41"/>
      <c r="N537" s="41">
        <v>49</v>
      </c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>
      <c r="A538" s="41" t="s">
        <v>109</v>
      </c>
      <c r="B538" s="41" t="s">
        <v>49</v>
      </c>
      <c r="C538" s="41" t="s">
        <v>627</v>
      </c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>
      <c r="A539" s="41" t="s">
        <v>109</v>
      </c>
      <c r="B539" s="41" t="s">
        <v>50</v>
      </c>
      <c r="C539" s="41" t="s">
        <v>628</v>
      </c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>
      <c r="A540" s="41" t="s">
        <v>109</v>
      </c>
      <c r="B540" s="41" t="s">
        <v>51</v>
      </c>
      <c r="C540" s="41" t="s">
        <v>629</v>
      </c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>
        <v>1</v>
      </c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>
      <c r="A541" s="41" t="s">
        <v>109</v>
      </c>
      <c r="B541" s="41" t="s">
        <v>52</v>
      </c>
      <c r="C541" s="41" t="s">
        <v>630</v>
      </c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>
        <v>1</v>
      </c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>
      <c r="A542" s="41" t="s">
        <v>109</v>
      </c>
      <c r="B542" s="41" t="s">
        <v>53</v>
      </c>
      <c r="C542" s="41" t="s">
        <v>631</v>
      </c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>
      <c r="A543" s="41" t="s">
        <v>109</v>
      </c>
      <c r="B543" s="41" t="s">
        <v>54</v>
      </c>
      <c r="C543" s="41" t="s">
        <v>632</v>
      </c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>
      <c r="A544" s="41" t="s">
        <v>109</v>
      </c>
      <c r="B544" s="41" t="s">
        <v>55</v>
      </c>
      <c r="C544" s="41" t="s">
        <v>633</v>
      </c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>
        <v>1</v>
      </c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>
      <c r="A545" s="41" t="s">
        <v>109</v>
      </c>
      <c r="B545" s="41" t="s">
        <v>56</v>
      </c>
      <c r="C545" s="41" t="s">
        <v>634</v>
      </c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>
      <c r="A546" s="41" t="s">
        <v>109</v>
      </c>
      <c r="B546" s="41" t="s">
        <v>57</v>
      </c>
      <c r="C546" s="41" t="s">
        <v>635</v>
      </c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>
      <c r="A547" s="41" t="s">
        <v>109</v>
      </c>
      <c r="B547" s="41" t="s">
        <v>58</v>
      </c>
      <c r="C547" s="41" t="s">
        <v>636</v>
      </c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>
      <c r="A548" s="41" t="s">
        <v>109</v>
      </c>
      <c r="B548" s="41" t="s">
        <v>59</v>
      </c>
      <c r="C548" s="41" t="s">
        <v>637</v>
      </c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>
        <v>2</v>
      </c>
      <c r="X548" s="41"/>
      <c r="Y548" s="41">
        <v>10</v>
      </c>
      <c r="Z548" s="41"/>
      <c r="AA548" s="41"/>
      <c r="AB548" s="41"/>
      <c r="AC548" s="41"/>
      <c r="AD548" s="41"/>
      <c r="AE548" s="41"/>
      <c r="AF548" s="41"/>
    </row>
    <row r="549" spans="1:32">
      <c r="A549" s="41" t="s">
        <v>109</v>
      </c>
      <c r="B549" s="41" t="s">
        <v>60</v>
      </c>
      <c r="C549" s="41" t="s">
        <v>638</v>
      </c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>
      <c r="A550" s="41" t="s">
        <v>109</v>
      </c>
      <c r="B550" s="41" t="s">
        <v>61</v>
      </c>
      <c r="C550" s="41" t="s">
        <v>639</v>
      </c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>
        <v>3</v>
      </c>
      <c r="AA550" s="41">
        <v>3</v>
      </c>
      <c r="AB550" s="41">
        <v>2</v>
      </c>
      <c r="AC550" s="41">
        <v>2</v>
      </c>
      <c r="AD550" s="41"/>
      <c r="AE550" s="41"/>
      <c r="AF550" s="41"/>
    </row>
    <row r="551" spans="1:32">
      <c r="A551" s="41" t="s">
        <v>109</v>
      </c>
      <c r="B551" s="41" t="s">
        <v>62</v>
      </c>
      <c r="C551" s="41" t="s">
        <v>640</v>
      </c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1:32">
      <c r="A552" s="41" t="s">
        <v>110</v>
      </c>
      <c r="B552" s="41" t="s">
        <v>38</v>
      </c>
      <c r="C552" s="41" t="s">
        <v>641</v>
      </c>
      <c r="D552" s="41">
        <v>8</v>
      </c>
      <c r="E552" s="41">
        <v>4</v>
      </c>
      <c r="F552" s="41"/>
      <c r="G552" s="41"/>
      <c r="H552" s="41">
        <v>81</v>
      </c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>
      <c r="A553" s="41" t="s">
        <v>110</v>
      </c>
      <c r="B553" s="41" t="s">
        <v>39</v>
      </c>
      <c r="C553" s="41" t="s">
        <v>642</v>
      </c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>
      <c r="A554" s="41" t="s">
        <v>110</v>
      </c>
      <c r="B554" s="41" t="s">
        <v>40</v>
      </c>
      <c r="C554" s="41" t="s">
        <v>643</v>
      </c>
      <c r="D554" s="41"/>
      <c r="E554" s="41"/>
      <c r="F554" s="41"/>
      <c r="G554" s="41"/>
      <c r="H554" s="41"/>
      <c r="I554" s="41">
        <v>16</v>
      </c>
      <c r="J554" s="41">
        <v>78</v>
      </c>
      <c r="K554" s="41">
        <v>1</v>
      </c>
      <c r="L554" s="41">
        <v>1</v>
      </c>
      <c r="M554" s="41"/>
      <c r="N554" s="41">
        <v>25</v>
      </c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>
      <c r="A555" s="41" t="s">
        <v>110</v>
      </c>
      <c r="B555" s="41" t="s">
        <v>41</v>
      </c>
      <c r="C555" s="41" t="s">
        <v>644</v>
      </c>
      <c r="D555" s="41"/>
      <c r="E555" s="41"/>
      <c r="F555" s="41"/>
      <c r="G555" s="41"/>
      <c r="H555" s="41"/>
      <c r="I555" s="41"/>
      <c r="J555" s="41"/>
      <c r="K555" s="41"/>
      <c r="L555" s="41">
        <v>1</v>
      </c>
      <c r="M555" s="41"/>
      <c r="N555" s="41">
        <v>15</v>
      </c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>
      <c r="A556" s="41" t="s">
        <v>110</v>
      </c>
      <c r="B556" s="41" t="s">
        <v>42</v>
      </c>
      <c r="C556" s="41" t="s">
        <v>645</v>
      </c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>
        <v>3</v>
      </c>
      <c r="S556" s="41">
        <v>36</v>
      </c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>
      <c r="A557" s="41" t="s">
        <v>110</v>
      </c>
      <c r="B557" s="41" t="s">
        <v>43</v>
      </c>
      <c r="C557" s="41" t="s">
        <v>646</v>
      </c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>
        <v>1</v>
      </c>
      <c r="P557" s="41">
        <v>12</v>
      </c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>
      <c r="A558" s="41" t="s">
        <v>110</v>
      </c>
      <c r="B558" s="41" t="s">
        <v>44</v>
      </c>
      <c r="C558" s="41" t="s">
        <v>647</v>
      </c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>
      <c r="A559" s="41" t="s">
        <v>110</v>
      </c>
      <c r="B559" s="41" t="s">
        <v>45</v>
      </c>
      <c r="C559" s="41" t="s">
        <v>648</v>
      </c>
      <c r="D559" s="41"/>
      <c r="E559" s="41"/>
      <c r="F559" s="41"/>
      <c r="G559" s="41"/>
      <c r="H559" s="41"/>
      <c r="I559" s="41"/>
      <c r="J559" s="41"/>
      <c r="K559" s="41"/>
      <c r="L559" s="41">
        <v>1</v>
      </c>
      <c r="M559" s="41"/>
      <c r="N559" s="41">
        <v>30</v>
      </c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>
      <c r="A560" s="41" t="s">
        <v>110</v>
      </c>
      <c r="B560" s="41" t="s">
        <v>46</v>
      </c>
      <c r="C560" s="41" t="s">
        <v>649</v>
      </c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>
      <c r="A561" s="41" t="s">
        <v>110</v>
      </c>
      <c r="B561" s="41" t="s">
        <v>47</v>
      </c>
      <c r="C561" s="41" t="s">
        <v>650</v>
      </c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>
      <c r="A562" s="41" t="s">
        <v>110</v>
      </c>
      <c r="B562" s="41" t="s">
        <v>48</v>
      </c>
      <c r="C562" s="41" t="s">
        <v>651</v>
      </c>
      <c r="D562" s="41"/>
      <c r="E562" s="41"/>
      <c r="F562" s="41"/>
      <c r="G562" s="41"/>
      <c r="H562" s="41"/>
      <c r="I562" s="41"/>
      <c r="J562" s="41"/>
      <c r="K562" s="41"/>
      <c r="L562" s="41">
        <v>1</v>
      </c>
      <c r="M562" s="41"/>
      <c r="N562" s="41">
        <v>11</v>
      </c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>
      <c r="A563" s="41" t="s">
        <v>110</v>
      </c>
      <c r="B563" s="41" t="s">
        <v>49</v>
      </c>
      <c r="C563" s="41" t="s">
        <v>652</v>
      </c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>
      <c r="A564" s="41" t="s">
        <v>110</v>
      </c>
      <c r="B564" s="41" t="s">
        <v>50</v>
      </c>
      <c r="C564" s="41" t="s">
        <v>653</v>
      </c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>
        <v>1</v>
      </c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>
      <c r="A565" s="41" t="s">
        <v>110</v>
      </c>
      <c r="B565" s="41" t="s">
        <v>51</v>
      </c>
      <c r="C565" s="41" t="s">
        <v>654</v>
      </c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>
      <c r="A566" s="41" t="s">
        <v>110</v>
      </c>
      <c r="B566" s="41" t="s">
        <v>52</v>
      </c>
      <c r="C566" s="41" t="s">
        <v>655</v>
      </c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>
      <c r="A567" s="41" t="s">
        <v>110</v>
      </c>
      <c r="B567" s="41" t="s">
        <v>53</v>
      </c>
      <c r="C567" s="41" t="s">
        <v>656</v>
      </c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>
      <c r="A568" s="41" t="s">
        <v>110</v>
      </c>
      <c r="B568" s="41" t="s">
        <v>54</v>
      </c>
      <c r="C568" s="41" t="s">
        <v>657</v>
      </c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>
        <v>1</v>
      </c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>
      <c r="A569" s="41" t="s">
        <v>110</v>
      </c>
      <c r="B569" s="41" t="s">
        <v>55</v>
      </c>
      <c r="C569" s="41" t="s">
        <v>658</v>
      </c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>
        <v>3</v>
      </c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>
      <c r="A570" s="41" t="s">
        <v>110</v>
      </c>
      <c r="B570" s="41" t="s">
        <v>56</v>
      </c>
      <c r="C570" s="41" t="s">
        <v>659</v>
      </c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>
        <v>1</v>
      </c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>
      <c r="A571" s="41" t="s">
        <v>110</v>
      </c>
      <c r="B571" s="41" t="s">
        <v>57</v>
      </c>
      <c r="C571" s="41" t="s">
        <v>660</v>
      </c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>
      <c r="A572" s="41" t="s">
        <v>110</v>
      </c>
      <c r="B572" s="41" t="s">
        <v>58</v>
      </c>
      <c r="C572" s="41" t="s">
        <v>661</v>
      </c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>
      <c r="A573" s="41" t="s">
        <v>110</v>
      </c>
      <c r="B573" s="41" t="s">
        <v>59</v>
      </c>
      <c r="C573" s="41" t="s">
        <v>662</v>
      </c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>
      <c r="A574" s="41" t="s">
        <v>110</v>
      </c>
      <c r="B574" s="41" t="s">
        <v>60</v>
      </c>
      <c r="C574" s="41" t="s">
        <v>663</v>
      </c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>
        <v>1</v>
      </c>
      <c r="X574" s="41"/>
      <c r="Y574" s="41">
        <v>2</v>
      </c>
      <c r="Z574" s="41"/>
      <c r="AA574" s="41"/>
      <c r="AB574" s="41"/>
      <c r="AC574" s="41"/>
      <c r="AD574" s="41"/>
      <c r="AE574" s="41"/>
      <c r="AF574" s="41"/>
    </row>
    <row r="575" spans="1:32">
      <c r="A575" s="41" t="s">
        <v>110</v>
      </c>
      <c r="B575" s="41" t="s">
        <v>61</v>
      </c>
      <c r="C575" s="41" t="s">
        <v>664</v>
      </c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>
        <v>1</v>
      </c>
      <c r="AA575" s="41">
        <v>1</v>
      </c>
      <c r="AB575" s="41">
        <v>1</v>
      </c>
      <c r="AC575" s="41">
        <v>1</v>
      </c>
      <c r="AD575" s="41"/>
      <c r="AE575" s="41"/>
      <c r="AF575" s="41"/>
    </row>
    <row r="576" spans="1:32">
      <c r="A576" s="41" t="s">
        <v>110</v>
      </c>
      <c r="B576" s="41" t="s">
        <v>62</v>
      </c>
      <c r="C576" s="41" t="s">
        <v>665</v>
      </c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>
        <v>2</v>
      </c>
      <c r="AE576" s="41">
        <v>114</v>
      </c>
      <c r="AF576" s="41"/>
    </row>
    <row r="577" spans="1:32">
      <c r="A577" s="41" t="s">
        <v>111</v>
      </c>
      <c r="B577" s="41" t="s">
        <v>38</v>
      </c>
      <c r="C577" s="41" t="s">
        <v>666</v>
      </c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>
      <c r="A578" s="41" t="s">
        <v>111</v>
      </c>
      <c r="B578" s="41" t="s">
        <v>39</v>
      </c>
      <c r="C578" s="41" t="s">
        <v>667</v>
      </c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>
      <c r="A579" s="41" t="s">
        <v>111</v>
      </c>
      <c r="B579" s="41" t="s">
        <v>40</v>
      </c>
      <c r="C579" s="41" t="s">
        <v>668</v>
      </c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>
      <c r="A580" s="41" t="s">
        <v>111</v>
      </c>
      <c r="B580" s="41" t="s">
        <v>41</v>
      </c>
      <c r="C580" s="41" t="s">
        <v>669</v>
      </c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1:32">
      <c r="A581" s="41" t="s">
        <v>111</v>
      </c>
      <c r="B581" s="41" t="s">
        <v>42</v>
      </c>
      <c r="C581" s="41" t="s">
        <v>670</v>
      </c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1:32">
      <c r="A582" s="41" t="s">
        <v>111</v>
      </c>
      <c r="B582" s="41" t="s">
        <v>43</v>
      </c>
      <c r="C582" s="41" t="s">
        <v>671</v>
      </c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>
      <c r="A583" s="41" t="s">
        <v>111</v>
      </c>
      <c r="B583" s="41" t="s">
        <v>44</v>
      </c>
      <c r="C583" s="41" t="s">
        <v>672</v>
      </c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>
      <c r="A584" s="41" t="s">
        <v>111</v>
      </c>
      <c r="B584" s="41" t="s">
        <v>45</v>
      </c>
      <c r="C584" s="41" t="s">
        <v>673</v>
      </c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>
      <c r="A585" s="41" t="s">
        <v>111</v>
      </c>
      <c r="B585" s="41" t="s">
        <v>46</v>
      </c>
      <c r="C585" s="41" t="s">
        <v>674</v>
      </c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>
      <c r="A586" s="41" t="s">
        <v>111</v>
      </c>
      <c r="B586" s="41" t="s">
        <v>47</v>
      </c>
      <c r="C586" s="41" t="s">
        <v>675</v>
      </c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>
      <c r="A587" s="41" t="s">
        <v>111</v>
      </c>
      <c r="B587" s="41" t="s">
        <v>48</v>
      </c>
      <c r="C587" s="41" t="s">
        <v>676</v>
      </c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>
      <c r="A588" s="41" t="s">
        <v>111</v>
      </c>
      <c r="B588" s="41" t="s">
        <v>49</v>
      </c>
      <c r="C588" s="41" t="s">
        <v>677</v>
      </c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>
      <c r="A589" s="41" t="s">
        <v>111</v>
      </c>
      <c r="B589" s="41" t="s">
        <v>50</v>
      </c>
      <c r="C589" s="41" t="s">
        <v>678</v>
      </c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>
      <c r="A590" s="41" t="s">
        <v>111</v>
      </c>
      <c r="B590" s="41" t="s">
        <v>51</v>
      </c>
      <c r="C590" s="41" t="s">
        <v>679</v>
      </c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1:32">
      <c r="A591" s="41" t="s">
        <v>111</v>
      </c>
      <c r="B591" s="41" t="s">
        <v>52</v>
      </c>
      <c r="C591" s="41" t="s">
        <v>680</v>
      </c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1:32">
      <c r="A592" s="41" t="s">
        <v>111</v>
      </c>
      <c r="B592" s="41" t="s">
        <v>53</v>
      </c>
      <c r="C592" s="41" t="s">
        <v>681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1:32">
      <c r="A593" s="41" t="s">
        <v>111</v>
      </c>
      <c r="B593" s="41" t="s">
        <v>54</v>
      </c>
      <c r="C593" s="41" t="s">
        <v>682</v>
      </c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1:32">
      <c r="A594" s="41" t="s">
        <v>111</v>
      </c>
      <c r="B594" s="41" t="s">
        <v>55</v>
      </c>
      <c r="C594" s="41" t="s">
        <v>683</v>
      </c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1:32">
      <c r="A595" s="41" t="s">
        <v>111</v>
      </c>
      <c r="B595" s="41" t="s">
        <v>56</v>
      </c>
      <c r="C595" s="41" t="s">
        <v>684</v>
      </c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1:32">
      <c r="A596" s="41" t="s">
        <v>111</v>
      </c>
      <c r="B596" s="41" t="s">
        <v>57</v>
      </c>
      <c r="C596" s="41" t="s">
        <v>685</v>
      </c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1:32">
      <c r="A597" s="41" t="s">
        <v>111</v>
      </c>
      <c r="B597" s="41" t="s">
        <v>58</v>
      </c>
      <c r="C597" s="41" t="s">
        <v>686</v>
      </c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1:32">
      <c r="A598" s="41" t="s">
        <v>111</v>
      </c>
      <c r="B598" s="41" t="s">
        <v>59</v>
      </c>
      <c r="C598" s="41" t="s">
        <v>687</v>
      </c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1:32">
      <c r="A599" s="41" t="s">
        <v>111</v>
      </c>
      <c r="B599" s="41" t="s">
        <v>60</v>
      </c>
      <c r="C599" s="41" t="s">
        <v>688</v>
      </c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1:32">
      <c r="A600" s="41" t="s">
        <v>111</v>
      </c>
      <c r="B600" s="41" t="s">
        <v>61</v>
      </c>
      <c r="C600" s="41" t="s">
        <v>689</v>
      </c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1:32">
      <c r="A601" s="41" t="s">
        <v>111</v>
      </c>
      <c r="B601" s="41" t="s">
        <v>62</v>
      </c>
      <c r="C601" s="41" t="s">
        <v>690</v>
      </c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1:32">
      <c r="A602" s="41" t="s">
        <v>112</v>
      </c>
      <c r="B602" s="41" t="s">
        <v>38</v>
      </c>
      <c r="C602" s="41" t="s">
        <v>691</v>
      </c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1:32">
      <c r="A603" s="41" t="s">
        <v>112</v>
      </c>
      <c r="B603" s="41" t="s">
        <v>39</v>
      </c>
      <c r="C603" s="41" t="s">
        <v>692</v>
      </c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1:32">
      <c r="A604" s="41" t="s">
        <v>112</v>
      </c>
      <c r="B604" s="41" t="s">
        <v>40</v>
      </c>
      <c r="C604" s="41" t="s">
        <v>693</v>
      </c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1:32">
      <c r="A605" s="41" t="s">
        <v>112</v>
      </c>
      <c r="B605" s="41" t="s">
        <v>41</v>
      </c>
      <c r="C605" s="41" t="s">
        <v>694</v>
      </c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1:32">
      <c r="A606" s="41" t="s">
        <v>112</v>
      </c>
      <c r="B606" s="41" t="s">
        <v>42</v>
      </c>
      <c r="C606" s="41" t="s">
        <v>695</v>
      </c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1:32">
      <c r="A607" s="41" t="s">
        <v>112</v>
      </c>
      <c r="B607" s="41" t="s">
        <v>43</v>
      </c>
      <c r="C607" s="41" t="s">
        <v>696</v>
      </c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1:32">
      <c r="A608" s="41" t="s">
        <v>112</v>
      </c>
      <c r="B608" s="41" t="s">
        <v>44</v>
      </c>
      <c r="C608" s="41" t="s">
        <v>697</v>
      </c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1:32">
      <c r="A609" s="41" t="s">
        <v>112</v>
      </c>
      <c r="B609" s="41" t="s">
        <v>45</v>
      </c>
      <c r="C609" s="41" t="s">
        <v>698</v>
      </c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1:32">
      <c r="A610" s="41" t="s">
        <v>112</v>
      </c>
      <c r="B610" s="41" t="s">
        <v>46</v>
      </c>
      <c r="C610" s="41" t="s">
        <v>715</v>
      </c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1:32">
      <c r="A611" s="41" t="s">
        <v>112</v>
      </c>
      <c r="B611" s="41" t="s">
        <v>47</v>
      </c>
      <c r="C611" s="41" t="s">
        <v>699</v>
      </c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1:32">
      <c r="A612" s="41" t="s">
        <v>112</v>
      </c>
      <c r="B612" s="41" t="s">
        <v>48</v>
      </c>
      <c r="C612" s="41" t="s">
        <v>700</v>
      </c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1:32">
      <c r="A613" s="41" t="s">
        <v>112</v>
      </c>
      <c r="B613" s="41" t="s">
        <v>49</v>
      </c>
      <c r="C613" s="41" t="s">
        <v>701</v>
      </c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1:32">
      <c r="A614" s="41" t="s">
        <v>112</v>
      </c>
      <c r="B614" s="41" t="s">
        <v>50</v>
      </c>
      <c r="C614" s="41" t="s">
        <v>702</v>
      </c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1:32">
      <c r="A615" s="41" t="s">
        <v>112</v>
      </c>
      <c r="B615" s="41" t="s">
        <v>51</v>
      </c>
      <c r="C615" s="41" t="s">
        <v>703</v>
      </c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1:32">
      <c r="A616" s="41" t="s">
        <v>112</v>
      </c>
      <c r="B616" s="41" t="s">
        <v>52</v>
      </c>
      <c r="C616" s="41" t="s">
        <v>704</v>
      </c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1:32">
      <c r="A617" s="41" t="s">
        <v>112</v>
      </c>
      <c r="B617" s="41" t="s">
        <v>53</v>
      </c>
      <c r="C617" s="41" t="s">
        <v>705</v>
      </c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1:32">
      <c r="A618" s="41" t="s">
        <v>112</v>
      </c>
      <c r="B618" s="41" t="s">
        <v>54</v>
      </c>
      <c r="C618" s="41" t="s">
        <v>706</v>
      </c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1:32">
      <c r="A619" s="41" t="s">
        <v>112</v>
      </c>
      <c r="B619" s="41" t="s">
        <v>55</v>
      </c>
      <c r="C619" s="41" t="s">
        <v>707</v>
      </c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1:32">
      <c r="A620" s="41" t="s">
        <v>112</v>
      </c>
      <c r="B620" s="41" t="s">
        <v>56</v>
      </c>
      <c r="C620" s="41" t="s">
        <v>708</v>
      </c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1:32">
      <c r="A621" s="41" t="s">
        <v>112</v>
      </c>
      <c r="B621" s="41" t="s">
        <v>57</v>
      </c>
      <c r="C621" s="41" t="s">
        <v>709</v>
      </c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1:32">
      <c r="A622" s="41" t="s">
        <v>112</v>
      </c>
      <c r="B622" s="41" t="s">
        <v>58</v>
      </c>
      <c r="C622" s="41" t="s">
        <v>710</v>
      </c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1:32">
      <c r="A623" s="41" t="s">
        <v>112</v>
      </c>
      <c r="B623" s="41" t="s">
        <v>59</v>
      </c>
      <c r="C623" s="41" t="s">
        <v>711</v>
      </c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1:32">
      <c r="A624" s="41" t="s">
        <v>112</v>
      </c>
      <c r="B624" s="41" t="s">
        <v>60</v>
      </c>
      <c r="C624" s="41" t="s">
        <v>712</v>
      </c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1:32">
      <c r="A625" s="41" t="s">
        <v>112</v>
      </c>
      <c r="B625" s="41" t="s">
        <v>61</v>
      </c>
      <c r="C625" s="41" t="s">
        <v>713</v>
      </c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1:32">
      <c r="A626" s="41" t="s">
        <v>112</v>
      </c>
      <c r="B626" s="41" t="s">
        <v>62</v>
      </c>
      <c r="C626" s="41" t="s">
        <v>714</v>
      </c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1:32">
      <c r="A627" s="41" t="s">
        <v>113</v>
      </c>
      <c r="B627" s="41" t="s">
        <v>38</v>
      </c>
      <c r="C627" s="41" t="s">
        <v>716</v>
      </c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1:32">
      <c r="A628" s="41" t="s">
        <v>113</v>
      </c>
      <c r="B628" s="41" t="s">
        <v>39</v>
      </c>
      <c r="C628" s="41" t="s">
        <v>717</v>
      </c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1:32">
      <c r="A629" s="41" t="s">
        <v>113</v>
      </c>
      <c r="B629" s="41" t="s">
        <v>40</v>
      </c>
      <c r="C629" s="41" t="s">
        <v>718</v>
      </c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1:32">
      <c r="A630" s="41" t="s">
        <v>113</v>
      </c>
      <c r="B630" s="41" t="s">
        <v>41</v>
      </c>
      <c r="C630" s="41" t="s">
        <v>719</v>
      </c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>
        <v>1</v>
      </c>
    </row>
    <row r="631" spans="1:32">
      <c r="A631" s="41" t="s">
        <v>113</v>
      </c>
      <c r="B631" s="41" t="s">
        <v>42</v>
      </c>
      <c r="C631" s="41" t="s">
        <v>720</v>
      </c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</row>
    <row r="632" spans="1:32">
      <c r="A632" s="41" t="s">
        <v>113</v>
      </c>
      <c r="B632" s="41" t="s">
        <v>43</v>
      </c>
      <c r="C632" s="41" t="s">
        <v>721</v>
      </c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1:32">
      <c r="A633" s="41" t="s">
        <v>113</v>
      </c>
      <c r="B633" s="41" t="s">
        <v>44</v>
      </c>
      <c r="C633" s="41" t="s">
        <v>722</v>
      </c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1:32">
      <c r="A634" s="41" t="s">
        <v>113</v>
      </c>
      <c r="B634" s="41" t="s">
        <v>45</v>
      </c>
      <c r="C634" s="41" t="s">
        <v>723</v>
      </c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1:32">
      <c r="A635" s="41" t="s">
        <v>113</v>
      </c>
      <c r="B635" s="41" t="s">
        <v>46</v>
      </c>
      <c r="C635" s="41" t="s">
        <v>724</v>
      </c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1:32">
      <c r="A636" s="41" t="s">
        <v>113</v>
      </c>
      <c r="B636" s="41" t="s">
        <v>47</v>
      </c>
      <c r="C636" s="41" t="s">
        <v>725</v>
      </c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1:32">
      <c r="A637" s="41" t="s">
        <v>113</v>
      </c>
      <c r="B637" s="41" t="s">
        <v>48</v>
      </c>
      <c r="C637" s="41" t="s">
        <v>726</v>
      </c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1:32">
      <c r="A638" s="41" t="s">
        <v>113</v>
      </c>
      <c r="B638" s="41" t="s">
        <v>49</v>
      </c>
      <c r="C638" s="41" t="s">
        <v>727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1:32">
      <c r="A639" s="41" t="s">
        <v>113</v>
      </c>
      <c r="B639" s="41" t="s">
        <v>50</v>
      </c>
      <c r="C639" s="41" t="s">
        <v>728</v>
      </c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1:32">
      <c r="A640" s="41" t="s">
        <v>113</v>
      </c>
      <c r="B640" s="41" t="s">
        <v>51</v>
      </c>
      <c r="C640" s="41" t="s">
        <v>729</v>
      </c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1:32">
      <c r="A641" s="41" t="s">
        <v>113</v>
      </c>
      <c r="B641" s="41" t="s">
        <v>52</v>
      </c>
      <c r="C641" s="41" t="s">
        <v>730</v>
      </c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1:32">
      <c r="A642" s="41" t="s">
        <v>113</v>
      </c>
      <c r="B642" s="41" t="s">
        <v>53</v>
      </c>
      <c r="C642" s="41" t="s">
        <v>731</v>
      </c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1:32">
      <c r="A643" s="41" t="s">
        <v>113</v>
      </c>
      <c r="B643" s="41" t="s">
        <v>54</v>
      </c>
      <c r="C643" s="41" t="s">
        <v>732</v>
      </c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1:32">
      <c r="A644" s="41" t="s">
        <v>113</v>
      </c>
      <c r="B644" s="41" t="s">
        <v>55</v>
      </c>
      <c r="C644" s="41" t="s">
        <v>733</v>
      </c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1:32">
      <c r="A645" s="41" t="s">
        <v>113</v>
      </c>
      <c r="B645" s="41" t="s">
        <v>56</v>
      </c>
      <c r="C645" s="41" t="s">
        <v>734</v>
      </c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1:32">
      <c r="A646" s="41" t="s">
        <v>113</v>
      </c>
      <c r="B646" s="41" t="s">
        <v>57</v>
      </c>
      <c r="C646" s="41" t="s">
        <v>735</v>
      </c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1:32">
      <c r="A647" s="41" t="s">
        <v>113</v>
      </c>
      <c r="B647" s="41" t="s">
        <v>58</v>
      </c>
      <c r="C647" s="41" t="s">
        <v>736</v>
      </c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1:32">
      <c r="A648" s="41" t="s">
        <v>113</v>
      </c>
      <c r="B648" s="41" t="s">
        <v>59</v>
      </c>
      <c r="C648" s="41" t="s">
        <v>737</v>
      </c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1:32">
      <c r="A649" s="41" t="s">
        <v>113</v>
      </c>
      <c r="B649" s="41" t="s">
        <v>60</v>
      </c>
      <c r="C649" s="41" t="s">
        <v>738</v>
      </c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1:32">
      <c r="A650" s="41" t="s">
        <v>113</v>
      </c>
      <c r="B650" s="41" t="s">
        <v>61</v>
      </c>
      <c r="C650" s="41" t="s">
        <v>739</v>
      </c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</row>
    <row r="651" spans="1:32">
      <c r="A651" s="41" t="s">
        <v>113</v>
      </c>
      <c r="B651" s="41" t="s">
        <v>62</v>
      </c>
      <c r="C651" s="41" t="s">
        <v>740</v>
      </c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</row>
    <row r="652" spans="1:32">
      <c r="A652" s="41" t="s">
        <v>114</v>
      </c>
      <c r="B652" s="41" t="s">
        <v>38</v>
      </c>
      <c r="C652" s="41" t="s">
        <v>741</v>
      </c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</row>
    <row r="653" spans="1:32">
      <c r="A653" s="41" t="s">
        <v>114</v>
      </c>
      <c r="B653" s="41" t="s">
        <v>39</v>
      </c>
      <c r="C653" s="41" t="s">
        <v>742</v>
      </c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1:32">
      <c r="A654" s="41" t="s">
        <v>114</v>
      </c>
      <c r="B654" s="41" t="s">
        <v>40</v>
      </c>
      <c r="C654" s="41" t="s">
        <v>743</v>
      </c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1:32">
      <c r="A655" s="41" t="s">
        <v>114</v>
      </c>
      <c r="B655" s="41" t="s">
        <v>41</v>
      </c>
      <c r="C655" s="41" t="s">
        <v>744</v>
      </c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1:32">
      <c r="A656" s="41" t="s">
        <v>114</v>
      </c>
      <c r="B656" s="41" t="s">
        <v>42</v>
      </c>
      <c r="C656" s="41" t="s">
        <v>745</v>
      </c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1:32">
      <c r="A657" s="41" t="s">
        <v>114</v>
      </c>
      <c r="B657" s="41" t="s">
        <v>43</v>
      </c>
      <c r="C657" s="41" t="s">
        <v>746</v>
      </c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1:32">
      <c r="A658" s="41" t="s">
        <v>114</v>
      </c>
      <c r="B658" s="41" t="s">
        <v>44</v>
      </c>
      <c r="C658" s="41" t="s">
        <v>747</v>
      </c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1:32">
      <c r="A659" s="41" t="s">
        <v>114</v>
      </c>
      <c r="B659" s="41" t="s">
        <v>45</v>
      </c>
      <c r="C659" s="41" t="s">
        <v>748</v>
      </c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</row>
    <row r="660" spans="1:32">
      <c r="A660" s="41" t="s">
        <v>114</v>
      </c>
      <c r="B660" s="41" t="s">
        <v>46</v>
      </c>
      <c r="C660" s="41" t="s">
        <v>749</v>
      </c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1:32">
      <c r="A661" s="41" t="s">
        <v>114</v>
      </c>
      <c r="B661" s="41" t="s">
        <v>47</v>
      </c>
      <c r="C661" s="41" t="s">
        <v>750</v>
      </c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1:32">
      <c r="A662" s="41" t="s">
        <v>114</v>
      </c>
      <c r="B662" s="41" t="s">
        <v>48</v>
      </c>
      <c r="C662" s="41" t="s">
        <v>751</v>
      </c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1:32">
      <c r="A663" s="41" t="s">
        <v>114</v>
      </c>
      <c r="B663" s="41" t="s">
        <v>49</v>
      </c>
      <c r="C663" s="41" t="s">
        <v>752</v>
      </c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1:32">
      <c r="A664" s="41" t="s">
        <v>114</v>
      </c>
      <c r="B664" s="41" t="s">
        <v>50</v>
      </c>
      <c r="C664" s="41" t="s">
        <v>753</v>
      </c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1:32">
      <c r="A665" s="41" t="s">
        <v>114</v>
      </c>
      <c r="B665" s="41" t="s">
        <v>51</v>
      </c>
      <c r="C665" s="41" t="s">
        <v>754</v>
      </c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1:32">
      <c r="A666" s="41" t="s">
        <v>114</v>
      </c>
      <c r="B666" s="41" t="s">
        <v>52</v>
      </c>
      <c r="C666" s="41" t="s">
        <v>755</v>
      </c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1:32">
      <c r="A667" s="41" t="s">
        <v>114</v>
      </c>
      <c r="B667" s="41" t="s">
        <v>53</v>
      </c>
      <c r="C667" s="41" t="s">
        <v>756</v>
      </c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1:32">
      <c r="A668" s="41" t="s">
        <v>114</v>
      </c>
      <c r="B668" s="41" t="s">
        <v>54</v>
      </c>
      <c r="C668" s="41" t="s">
        <v>757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1:32">
      <c r="A669" s="41" t="s">
        <v>114</v>
      </c>
      <c r="B669" s="41" t="s">
        <v>55</v>
      </c>
      <c r="C669" s="41" t="s">
        <v>758</v>
      </c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1:32">
      <c r="A670" s="41" t="s">
        <v>114</v>
      </c>
      <c r="B670" s="41" t="s">
        <v>56</v>
      </c>
      <c r="C670" s="41" t="s">
        <v>759</v>
      </c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1:32">
      <c r="A671" s="41" t="s">
        <v>114</v>
      </c>
      <c r="B671" s="41" t="s">
        <v>57</v>
      </c>
      <c r="C671" s="41" t="s">
        <v>760</v>
      </c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1:32">
      <c r="A672" s="41" t="s">
        <v>114</v>
      </c>
      <c r="B672" s="41" t="s">
        <v>58</v>
      </c>
      <c r="C672" s="41" t="s">
        <v>761</v>
      </c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1:32">
      <c r="A673" s="41" t="s">
        <v>114</v>
      </c>
      <c r="B673" s="41" t="s">
        <v>59</v>
      </c>
      <c r="C673" s="41" t="s">
        <v>762</v>
      </c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</row>
    <row r="674" spans="1:32">
      <c r="A674" s="41" t="s">
        <v>114</v>
      </c>
      <c r="B674" s="41" t="s">
        <v>60</v>
      </c>
      <c r="C674" s="41" t="s">
        <v>763</v>
      </c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1:32">
      <c r="A675" s="41" t="s">
        <v>114</v>
      </c>
      <c r="B675" s="41" t="s">
        <v>61</v>
      </c>
      <c r="C675" s="41" t="s">
        <v>764</v>
      </c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</row>
    <row r="676" spans="1:32">
      <c r="A676" s="41" t="s">
        <v>114</v>
      </c>
      <c r="B676" s="41" t="s">
        <v>62</v>
      </c>
      <c r="C676" s="41" t="s">
        <v>765</v>
      </c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1:32">
      <c r="A677" s="41" t="s">
        <v>115</v>
      </c>
      <c r="B677" s="41" t="s">
        <v>38</v>
      </c>
      <c r="C677" s="41" t="s">
        <v>766</v>
      </c>
      <c r="D677" s="41">
        <v>9</v>
      </c>
      <c r="E677" s="41">
        <v>3</v>
      </c>
      <c r="F677" s="41"/>
      <c r="G677" s="41"/>
      <c r="H677" s="41">
        <v>83</v>
      </c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1:32">
      <c r="A678" s="41" t="s">
        <v>115</v>
      </c>
      <c r="B678" s="41" t="s">
        <v>39</v>
      </c>
      <c r="C678" s="41" t="s">
        <v>767</v>
      </c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1:32">
      <c r="A679" s="41" t="s">
        <v>115</v>
      </c>
      <c r="B679" s="41" t="s">
        <v>40</v>
      </c>
      <c r="C679" s="41" t="s">
        <v>768</v>
      </c>
      <c r="D679" s="41"/>
      <c r="E679" s="41"/>
      <c r="F679" s="41"/>
      <c r="G679" s="41"/>
      <c r="H679" s="41"/>
      <c r="I679" s="41">
        <v>4</v>
      </c>
      <c r="J679" s="41">
        <v>58</v>
      </c>
      <c r="K679" s="41">
        <v>1</v>
      </c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1:32">
      <c r="A680" s="41" t="s">
        <v>115</v>
      </c>
      <c r="B680" s="41" t="s">
        <v>41</v>
      </c>
      <c r="C680" s="41" t="s">
        <v>769</v>
      </c>
      <c r="D680" s="41"/>
      <c r="E680" s="41"/>
      <c r="F680" s="41"/>
      <c r="G680" s="41"/>
      <c r="H680" s="41"/>
      <c r="I680" s="41">
        <v>4</v>
      </c>
      <c r="J680" s="41">
        <v>15</v>
      </c>
      <c r="K680" s="41"/>
      <c r="L680" s="41">
        <v>1</v>
      </c>
      <c r="M680" s="41"/>
      <c r="N680" s="41">
        <v>21</v>
      </c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1:32">
      <c r="A681" s="41" t="s">
        <v>115</v>
      </c>
      <c r="B681" s="41" t="s">
        <v>42</v>
      </c>
      <c r="C681" s="41" t="s">
        <v>770</v>
      </c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>
        <v>5</v>
      </c>
      <c r="P681" s="41">
        <v>87</v>
      </c>
      <c r="Q681" s="41"/>
      <c r="R681" s="41">
        <v>1</v>
      </c>
      <c r="S681" s="41">
        <v>19</v>
      </c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1:32">
      <c r="A682" s="41" t="s">
        <v>115</v>
      </c>
      <c r="B682" s="41" t="s">
        <v>43</v>
      </c>
      <c r="C682" s="41" t="s">
        <v>771</v>
      </c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1:32">
      <c r="A683" s="41" t="s">
        <v>115</v>
      </c>
      <c r="B683" s="41" t="s">
        <v>44</v>
      </c>
      <c r="C683" s="41" t="s">
        <v>772</v>
      </c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1:32">
      <c r="A684" s="41" t="s">
        <v>115</v>
      </c>
      <c r="B684" s="41" t="s">
        <v>45</v>
      </c>
      <c r="C684" s="41" t="s">
        <v>773</v>
      </c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1:32">
      <c r="A685" s="41" t="s">
        <v>115</v>
      </c>
      <c r="B685" s="41" t="s">
        <v>46</v>
      </c>
      <c r="C685" s="41" t="s">
        <v>774</v>
      </c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1:32">
      <c r="A686" s="41" t="s">
        <v>115</v>
      </c>
      <c r="B686" s="41" t="s">
        <v>47</v>
      </c>
      <c r="C686" s="41" t="s">
        <v>775</v>
      </c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1:32">
      <c r="A687" s="41" t="s">
        <v>115</v>
      </c>
      <c r="B687" s="41" t="s">
        <v>48</v>
      </c>
      <c r="C687" s="41" t="s">
        <v>776</v>
      </c>
      <c r="D687" s="41"/>
      <c r="E687" s="41"/>
      <c r="F687" s="41"/>
      <c r="G687" s="41"/>
      <c r="H687" s="41"/>
      <c r="I687" s="41"/>
      <c r="J687" s="41"/>
      <c r="K687" s="41"/>
      <c r="L687" s="41">
        <v>2</v>
      </c>
      <c r="M687" s="41"/>
      <c r="N687" s="41">
        <v>62</v>
      </c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1:32">
      <c r="A688" s="41" t="s">
        <v>115</v>
      </c>
      <c r="B688" s="41" t="s">
        <v>49</v>
      </c>
      <c r="C688" s="41" t="s">
        <v>777</v>
      </c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1:32">
      <c r="A689" s="41" t="s">
        <v>115</v>
      </c>
      <c r="B689" s="41" t="s">
        <v>50</v>
      </c>
      <c r="C689" s="41" t="s">
        <v>778</v>
      </c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1:32">
      <c r="A690" s="41" t="s">
        <v>115</v>
      </c>
      <c r="B690" s="41" t="s">
        <v>51</v>
      </c>
      <c r="C690" s="41" t="s">
        <v>779</v>
      </c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1:32">
      <c r="A691" s="41" t="s">
        <v>115</v>
      </c>
      <c r="B691" s="41" t="s">
        <v>52</v>
      </c>
      <c r="C691" s="41" t="s">
        <v>780</v>
      </c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1:32">
      <c r="A692" s="41" t="s">
        <v>115</v>
      </c>
      <c r="B692" s="41" t="s">
        <v>53</v>
      </c>
      <c r="C692" s="41" t="s">
        <v>781</v>
      </c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1:32">
      <c r="A693" s="41" t="s">
        <v>115</v>
      </c>
      <c r="B693" s="41" t="s">
        <v>54</v>
      </c>
      <c r="C693" s="41" t="s">
        <v>782</v>
      </c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1:32">
      <c r="A694" s="41" t="s">
        <v>115</v>
      </c>
      <c r="B694" s="41" t="s">
        <v>55</v>
      </c>
      <c r="C694" s="41" t="s">
        <v>783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1:32">
      <c r="A695" s="41" t="s">
        <v>115</v>
      </c>
      <c r="B695" s="41" t="s">
        <v>56</v>
      </c>
      <c r="C695" s="41" t="s">
        <v>784</v>
      </c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1:32">
      <c r="A696" s="41" t="s">
        <v>115</v>
      </c>
      <c r="B696" s="41" t="s">
        <v>57</v>
      </c>
      <c r="C696" s="41" t="s">
        <v>785</v>
      </c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1:32">
      <c r="A697" s="41" t="s">
        <v>115</v>
      </c>
      <c r="B697" s="41" t="s">
        <v>58</v>
      </c>
      <c r="C697" s="41" t="s">
        <v>786</v>
      </c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1:32">
      <c r="A698" s="41" t="s">
        <v>115</v>
      </c>
      <c r="B698" s="41" t="s">
        <v>59</v>
      </c>
      <c r="C698" s="41" t="s">
        <v>787</v>
      </c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1:32">
      <c r="A699" s="41" t="s">
        <v>115</v>
      </c>
      <c r="B699" s="41" t="s">
        <v>60</v>
      </c>
      <c r="C699" s="41" t="s">
        <v>788</v>
      </c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1:32">
      <c r="A700" s="41" t="s">
        <v>115</v>
      </c>
      <c r="B700" s="41" t="s">
        <v>61</v>
      </c>
      <c r="C700" s="41" t="s">
        <v>789</v>
      </c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>
        <v>2</v>
      </c>
      <c r="AA700" s="41">
        <v>2</v>
      </c>
      <c r="AB700" s="41">
        <v>1</v>
      </c>
      <c r="AC700" s="41"/>
      <c r="AD700" s="41"/>
      <c r="AE700" s="41"/>
      <c r="AF700" s="41"/>
    </row>
    <row r="701" spans="1:32">
      <c r="A701" s="41" t="s">
        <v>115</v>
      </c>
      <c r="B701" s="41" t="s">
        <v>62</v>
      </c>
      <c r="C701" s="41" t="s">
        <v>790</v>
      </c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>
        <v>1</v>
      </c>
      <c r="AE701" s="41">
        <v>58</v>
      </c>
      <c r="AF701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581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0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0</v>
      </c>
      <c r="I2" s="2">
        <f>'Weekly Stats'!G2*'Pts Per'!D$2</f>
        <v>0</v>
      </c>
      <c r="J2" s="2">
        <f>'Weekly Stats'!H2*'Pts Per'!E$2</f>
        <v>0</v>
      </c>
      <c r="K2" s="2">
        <f>'Weekly Stats'!I2*'Pts Per'!F$2</f>
        <v>0</v>
      </c>
      <c r="L2" s="2">
        <f>'Weekly Stats'!J2*'Pts Per'!G$2</f>
        <v>0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9.9600000000000009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4</v>
      </c>
      <c r="I3" s="2">
        <f>'Weekly Stats'!G3*'Pts Per'!D$2</f>
        <v>0</v>
      </c>
      <c r="J3" s="2">
        <f>'Weekly Stats'!H3*'Pts Per'!E$2</f>
        <v>5.96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68.899999999999991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31.6</v>
      </c>
      <c r="M4" s="2">
        <f>'Weekly Stats'!K4*'Pts Per'!H$2</f>
        <v>36</v>
      </c>
      <c r="N4" s="2">
        <f>'Weekly Stats'!L4*'Pts Per'!I$2</f>
        <v>0.5</v>
      </c>
      <c r="O4" s="2">
        <f>'Weekly Stats'!M4*'Pts Per'!J$2</f>
        <v>0</v>
      </c>
      <c r="P4" s="2">
        <f>'Weekly Stats'!N4*'Pts Per'!K$2</f>
        <v>0.8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3.1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1</v>
      </c>
      <c r="O5" s="2">
        <f>'Weekly Stats'!M5*'Pts Per'!J$2</f>
        <v>0</v>
      </c>
      <c r="P5" s="2">
        <f>'Weekly Stats'!N5*'Pts Per'!K$2</f>
        <v>2.1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0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0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0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13.4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0.5</v>
      </c>
      <c r="O8" s="2">
        <f>'Weekly Stats'!M8*'Pts Per'!J$2</f>
        <v>6</v>
      </c>
      <c r="P8" s="2">
        <f>'Weekly Stats'!N8*'Pts Per'!K$2</f>
        <v>6.9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0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0</v>
      </c>
      <c r="O9" s="2">
        <f>'Weekly Stats'!M9*'Pts Per'!J$2</f>
        <v>0</v>
      </c>
      <c r="P9" s="2">
        <f>'Weekly Stats'!N9*'Pts Per'!K$2</f>
        <v>0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3.6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3.6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6.9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1</v>
      </c>
      <c r="O12" s="2">
        <f>'Weekly Stats'!M12*'Pts Per'!J$2</f>
        <v>0</v>
      </c>
      <c r="P12" s="2">
        <f>'Weekly Stats'!N12*'Pts Per'!K$2</f>
        <v>5.1000000000000005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0.8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0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0</v>
      </c>
      <c r="O13" s="2">
        <f>'Weekly Stats'!M13*'Pts Per'!J$2</f>
        <v>0</v>
      </c>
      <c r="P13" s="2">
        <f>'Weekly Stats'!N13*'Pts Per'!K$2</f>
        <v>0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0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0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1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1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0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0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0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0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0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0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3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3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0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0</v>
      </c>
      <c r="Y21" s="2">
        <f>'Weekly Stats'!W21*'Pts Per'!T$2</f>
        <v>0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0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0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2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2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0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0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7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7</v>
      </c>
      <c r="AD25" s="2">
        <f>'Weekly Stats'!AB25*'Pts Per'!Y$2</f>
        <v>0</v>
      </c>
      <c r="AE25" s="2">
        <f>'Weekly Stats'!AC25*'Pts Per'!Z$2</f>
        <v>0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23.900000000000002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12</v>
      </c>
      <c r="I27" s="2">
        <f>'Weekly Stats'!G27*'Pts Per'!D$2</f>
        <v>-2</v>
      </c>
      <c r="J27" s="2">
        <f>'Weekly Stats'!H27*'Pts Per'!E$2</f>
        <v>13.200000000000001</v>
      </c>
      <c r="K27" s="2">
        <f>'Weekly Stats'!I27*'Pts Per'!F$2</f>
        <v>0</v>
      </c>
      <c r="L27" s="2">
        <f>'Weekly Stats'!J27*'Pts Per'!G$2</f>
        <v>0.70000000000000007</v>
      </c>
      <c r="M27" s="2">
        <f>'Weekly Stats'!K27*'Pts Per'!H$2</f>
        <v>0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19.5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2.5</v>
      </c>
      <c r="M29" s="2">
        <f>'Weekly Stats'!K29*'Pts Per'!H$2</f>
        <v>0</v>
      </c>
      <c r="N29" s="2">
        <f>'Weekly Stats'!L29*'Pts Per'!I$2</f>
        <v>1.5</v>
      </c>
      <c r="O29" s="2">
        <f>'Weekly Stats'!M29*'Pts Per'!J$2</f>
        <v>6</v>
      </c>
      <c r="P29" s="2">
        <f>'Weekly Stats'!N29*'Pts Per'!K$2</f>
        <v>8.9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0.60000000000000009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8.9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-0.5</v>
      </c>
      <c r="M30" s="2">
        <f>'Weekly Stats'!K30*'Pts Per'!H$2</f>
        <v>0</v>
      </c>
      <c r="N30" s="2">
        <f>'Weekly Stats'!L30*'Pts Per'!I$2</f>
        <v>0.5</v>
      </c>
      <c r="O30" s="2">
        <f>'Weekly Stats'!M30*'Pts Per'!J$2</f>
        <v>0</v>
      </c>
      <c r="P30" s="2">
        <f>'Weekly Stats'!N30*'Pts Per'!K$2</f>
        <v>2.8000000000000003</v>
      </c>
      <c r="Q30" s="2">
        <f>'Weekly Stats'!O30*'Pts Per'!L$2</f>
        <v>0</v>
      </c>
      <c r="R30" s="2">
        <f>'Weekly Stats'!P30*'Pts Per'!M$2</f>
        <v>6.1000000000000005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0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0</v>
      </c>
      <c r="M31" s="2">
        <f>'Weekly Stats'!K31*'Pts Per'!H$2</f>
        <v>0</v>
      </c>
      <c r="N31" s="2">
        <f>'Weekly Stats'!L31*'Pts Per'!I$2</f>
        <v>0</v>
      </c>
      <c r="O31" s="2">
        <f>'Weekly Stats'!M31*'Pts Per'!J$2</f>
        <v>0</v>
      </c>
      <c r="P31" s="2">
        <f>'Weekly Stats'!N31*'Pts Per'!K$2</f>
        <v>0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28.700000000000003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0.1</v>
      </c>
      <c r="M33" s="2">
        <f>'Weekly Stats'!K33*'Pts Per'!H$2</f>
        <v>0</v>
      </c>
      <c r="N33" s="2">
        <f>'Weekly Stats'!L33*'Pts Per'!I$2</f>
        <v>1.5</v>
      </c>
      <c r="O33" s="2">
        <f>'Weekly Stats'!M33*'Pts Per'!J$2</f>
        <v>12</v>
      </c>
      <c r="P33" s="2">
        <f>'Weekly Stats'!N33*'Pts Per'!K$2</f>
        <v>15.100000000000001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5.5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0.5</v>
      </c>
      <c r="O34" s="2">
        <f>'Weekly Stats'!M34*'Pts Per'!J$2</f>
        <v>0</v>
      </c>
      <c r="P34" s="2">
        <f>'Weekly Stats'!N34*'Pts Per'!K$2</f>
        <v>5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0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0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1.7000000000000002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0.5</v>
      </c>
      <c r="O37" s="2">
        <f>'Weekly Stats'!M37*'Pts Per'!J$2</f>
        <v>0</v>
      </c>
      <c r="P37" s="2">
        <f>'Weekly Stats'!N37*'Pts Per'!K$2</f>
        <v>1.2000000000000002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0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0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0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0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3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3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0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0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2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2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0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0</v>
      </c>
      <c r="Y47" s="2">
        <f>'Weekly Stats'!W47*'Pts Per'!T$2</f>
        <v>0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0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0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0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0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9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3</v>
      </c>
      <c r="AD50" s="2">
        <f>'Weekly Stats'!AB50*'Pts Per'!Y$2</f>
        <v>0</v>
      </c>
      <c r="AE50" s="2">
        <f>'Weekly Stats'!AC50*'Pts Per'!Z$2</f>
        <v>6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18.98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4</v>
      </c>
      <c r="I52" s="2">
        <f>'Weekly Stats'!G52*'Pts Per'!D$2</f>
        <v>0</v>
      </c>
      <c r="J52" s="2">
        <f>'Weekly Stats'!H52*'Pts Per'!E$2</f>
        <v>7.48</v>
      </c>
      <c r="K52" s="2">
        <f>'Weekly Stats'!I52*'Pts Per'!F$2</f>
        <v>0</v>
      </c>
      <c r="L52" s="2">
        <f>'Weekly Stats'!J52*'Pts Per'!G$2</f>
        <v>1.5</v>
      </c>
      <c r="M52" s="2">
        <f>'Weekly Stats'!K52*'Pts Per'!H$2</f>
        <v>6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13.100000000000001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4.9000000000000004</v>
      </c>
      <c r="M54" s="2">
        <f>'Weekly Stats'!K54*'Pts Per'!H$2</f>
        <v>6</v>
      </c>
      <c r="N54" s="2">
        <f>'Weekly Stats'!L54*'Pts Per'!I$2</f>
        <v>1</v>
      </c>
      <c r="O54" s="2">
        <f>'Weekly Stats'!M54*'Pts Per'!J$2</f>
        <v>0</v>
      </c>
      <c r="P54" s="2">
        <f>'Weekly Stats'!N54*'Pts Per'!K$2</f>
        <v>1.2000000000000002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6.1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3.5</v>
      </c>
      <c r="M55" s="2">
        <f>'Weekly Stats'!K55*'Pts Per'!H$2</f>
        <v>0</v>
      </c>
      <c r="N55" s="2">
        <f>'Weekly Stats'!L55*'Pts Per'!I$2</f>
        <v>0.5</v>
      </c>
      <c r="O55" s="2">
        <f>'Weekly Stats'!M55*'Pts Per'!J$2</f>
        <v>0</v>
      </c>
      <c r="P55" s="2">
        <f>'Weekly Stats'!N55*'Pts Per'!K$2</f>
        <v>1.5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0.60000000000000009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4.5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4.5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0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0</v>
      </c>
      <c r="M58" s="2">
        <f>'Weekly Stats'!K58*'Pts Per'!H$2</f>
        <v>0</v>
      </c>
      <c r="N58" s="2">
        <f>'Weekly Stats'!L58*'Pts Per'!I$2</f>
        <v>0</v>
      </c>
      <c r="O58" s="2">
        <f>'Weekly Stats'!M58*'Pts Per'!J$2</f>
        <v>0</v>
      </c>
      <c r="P58" s="2">
        <f>'Weekly Stats'!N58*'Pts Per'!K$2</f>
        <v>0</v>
      </c>
      <c r="Q58" s="2">
        <f>'Weekly Stats'!O58*'Pts Per'!L$2</f>
        <v>0</v>
      </c>
      <c r="R58" s="2">
        <f>'Weekly Stats'!P58*'Pts Per'!M$2</f>
        <v>0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8.1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0.5</v>
      </c>
      <c r="O59" s="2">
        <f>'Weekly Stats'!M59*'Pts Per'!J$2</f>
        <v>6</v>
      </c>
      <c r="P59" s="2">
        <f>'Weekly Stats'!N59*'Pts Per'!K$2</f>
        <v>1.6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0.4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0.4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16.899999999999999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2.5</v>
      </c>
      <c r="O62" s="2">
        <f>'Weekly Stats'!M62*'Pts Per'!J$2</f>
        <v>0</v>
      </c>
      <c r="P62" s="2">
        <f>'Weekly Stats'!N62*'Pts Per'!K$2</f>
        <v>14.4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0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0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0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0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2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0</v>
      </c>
      <c r="Y68" s="2">
        <f>'Weekly Stats'!W68*'Pts Per'!T$2</f>
        <v>2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2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2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0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0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0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0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0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0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6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3</v>
      </c>
      <c r="AD75" s="2">
        <f>'Weekly Stats'!AB75*'Pts Per'!Y$2</f>
        <v>0</v>
      </c>
      <c r="AE75" s="2">
        <f>'Weekly Stats'!AC75*'Pts Per'!Z$2</f>
        <v>3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2.54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0</v>
      </c>
      <c r="I77" s="2">
        <f>'Weekly Stats'!G77*'Pts Per'!D$2</f>
        <v>-2</v>
      </c>
      <c r="J77" s="2">
        <f>'Weekly Stats'!H77*'Pts Per'!E$2</f>
        <v>1.84</v>
      </c>
      <c r="K77" s="2">
        <f>'Weekly Stats'!I77*'Pts Per'!F$2</f>
        <v>0</v>
      </c>
      <c r="L77" s="2">
        <f>'Weekly Stats'!J77*'Pts Per'!G$2</f>
        <v>2.7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45.800000000000004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20.400000000000002</v>
      </c>
      <c r="M79" s="2">
        <f>'Weekly Stats'!K79*'Pts Per'!H$2</f>
        <v>24</v>
      </c>
      <c r="N79" s="2">
        <f>'Weekly Stats'!L79*'Pts Per'!I$2</f>
        <v>0.5</v>
      </c>
      <c r="O79" s="2">
        <f>'Weekly Stats'!M79*'Pts Per'!J$2</f>
        <v>0</v>
      </c>
      <c r="P79" s="2">
        <f>'Weekly Stats'!N79*'Pts Per'!K$2</f>
        <v>0.9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11.5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1</v>
      </c>
      <c r="O80" s="2">
        <f>'Weekly Stats'!M80*'Pts Per'!J$2</f>
        <v>0</v>
      </c>
      <c r="P80" s="2">
        <f>'Weekly Stats'!N80*'Pts Per'!K$2</f>
        <v>2.5</v>
      </c>
      <c r="Q80" s="2">
        <f>'Weekly Stats'!O80*'Pts Per'!L$2</f>
        <v>0</v>
      </c>
      <c r="R80" s="2">
        <f>'Weekly Stats'!P80*'Pts Per'!M$2</f>
        <v>8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0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0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</v>
      </c>
      <c r="O81" s="2">
        <f>'Weekly Stats'!M81*'Pts Per'!J$2</f>
        <v>0</v>
      </c>
      <c r="P81" s="2">
        <f>'Weekly Stats'!N81*'Pts Per'!K$2</f>
        <v>0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0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0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0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1.7000000000000002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0.5</v>
      </c>
      <c r="O83" s="2">
        <f>'Weekly Stats'!M83*'Pts Per'!J$2</f>
        <v>0</v>
      </c>
      <c r="P83" s="2">
        <f>'Weekly Stats'!N83*'Pts Per'!K$2</f>
        <v>1.2000000000000002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0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0</v>
      </c>
      <c r="O84" s="2">
        <f>'Weekly Stats'!M84*'Pts Per'!J$2</f>
        <v>0</v>
      </c>
      <c r="P84" s="2">
        <f>'Weekly Stats'!N84*'Pts Per'!K$2</f>
        <v>0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0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0</v>
      </c>
      <c r="O87" s="2">
        <f>'Weekly Stats'!M87*'Pts Per'!J$2</f>
        <v>0</v>
      </c>
      <c r="P87" s="2">
        <f>'Weekly Stats'!N87*'Pts Per'!K$2</f>
        <v>0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0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0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1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1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0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0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0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0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0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0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0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0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0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0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0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0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0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0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0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0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4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4</v>
      </c>
      <c r="AD100" s="2">
        <f>'Weekly Stats'!AB100*'Pts Per'!Y$2</f>
        <v>0</v>
      </c>
      <c r="AE100" s="2">
        <f>'Weekly Stats'!AC100*'Pts Per'!Z$2</f>
        <v>0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3.08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0</v>
      </c>
      <c r="I102" s="2">
        <f>'Weekly Stats'!G102*'Pts Per'!D$2</f>
        <v>0</v>
      </c>
      <c r="J102" s="2">
        <f>'Weekly Stats'!H102*'Pts Per'!E$2</f>
        <v>3.08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0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0</v>
      </c>
      <c r="J103" s="2">
        <f>'Weekly Stats'!H103*'Pts Per'!E$2</f>
        <v>0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58.300000000000004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20.100000000000001</v>
      </c>
      <c r="M104" s="2">
        <f>'Weekly Stats'!K104*'Pts Per'!H$2</f>
        <v>30</v>
      </c>
      <c r="N104" s="2">
        <f>'Weekly Stats'!L104*'Pts Per'!I$2</f>
        <v>0.5</v>
      </c>
      <c r="O104" s="2">
        <f>'Weekly Stats'!M104*'Pts Per'!J$2</f>
        <v>0</v>
      </c>
      <c r="P104" s="2">
        <f>'Weekly Stats'!N104*'Pts Per'!K$2</f>
        <v>7.7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15.3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9.3000000000000007</v>
      </c>
      <c r="M105" s="2">
        <f>'Weekly Stats'!K105*'Pts Per'!H$2</f>
        <v>6</v>
      </c>
      <c r="N105" s="2">
        <f>'Weekly Stats'!L105*'Pts Per'!I$2</f>
        <v>0</v>
      </c>
      <c r="O105" s="2">
        <f>'Weekly Stats'!M105*'Pts Per'!J$2</f>
        <v>0</v>
      </c>
      <c r="P105" s="2">
        <f>'Weekly Stats'!N105*'Pts Per'!K$2</f>
        <v>0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0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0</v>
      </c>
      <c r="M106" s="2">
        <f>'Weekly Stats'!K106*'Pts Per'!H$2</f>
        <v>0</v>
      </c>
      <c r="N106" s="2">
        <f>'Weekly Stats'!L106*'Pts Per'!I$2</f>
        <v>0</v>
      </c>
      <c r="O106" s="2">
        <f>'Weekly Stats'!M106*'Pts Per'!J$2</f>
        <v>0</v>
      </c>
      <c r="P106" s="2">
        <f>'Weekly Stats'!N106*'Pts Per'!K$2</f>
        <v>0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6.7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5.2</v>
      </c>
      <c r="S107" s="2">
        <f>'Weekly Stats'!Q107*'Pts Per'!N$2</f>
        <v>0</v>
      </c>
      <c r="T107" s="2">
        <f>'Weekly Stats'!R107*'Pts Per'!O$2</f>
        <v>0</v>
      </c>
      <c r="U107" s="2">
        <f>'Weekly Stats'!S107*'Pts Per'!P$2</f>
        <v>1.5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0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</v>
      </c>
      <c r="O108" s="2">
        <f>'Weekly Stats'!M108*'Pts Per'!J$2</f>
        <v>0</v>
      </c>
      <c r="P108" s="2">
        <f>'Weekly Stats'!N108*'Pts Per'!K$2</f>
        <v>0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0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</v>
      </c>
      <c r="O109" s="2">
        <f>'Weekly Stats'!M109*'Pts Per'!J$2</f>
        <v>0</v>
      </c>
      <c r="P109" s="2">
        <f>'Weekly Stats'!N109*'Pts Per'!K$2</f>
        <v>0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1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1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3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3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0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0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0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0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2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2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0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0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0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0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6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6</v>
      </c>
      <c r="AD125" s="2">
        <f>'Weekly Stats'!AB125*'Pts Per'!Y$2</f>
        <v>0</v>
      </c>
      <c r="AE125" s="2">
        <f>'Weekly Stats'!AC125*'Pts Per'!Z$2</f>
        <v>0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2.7199999999999998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0</v>
      </c>
      <c r="I127" s="2">
        <f>'Weekly Stats'!G127*'Pts Per'!D$2</f>
        <v>-2</v>
      </c>
      <c r="J127" s="2">
        <f>'Weekly Stats'!H127*'Pts Per'!E$2</f>
        <v>4.72</v>
      </c>
      <c r="K127" s="2">
        <f>'Weekly Stats'!I127*'Pts Per'!F$2</f>
        <v>0</v>
      </c>
      <c r="L127" s="2">
        <f>'Weekly Stats'!J127*'Pts Per'!G$2</f>
        <v>0</v>
      </c>
      <c r="M127" s="2">
        <f>'Weekly Stats'!K127*'Pts Per'!H$2</f>
        <v>0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26.200000000000003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14.200000000000001</v>
      </c>
      <c r="M129" s="2">
        <f>'Weekly Stats'!K129*'Pts Per'!H$2</f>
        <v>12</v>
      </c>
      <c r="N129" s="2">
        <f>'Weekly Stats'!L129*'Pts Per'!I$2</f>
        <v>0</v>
      </c>
      <c r="O129" s="2">
        <f>'Weekly Stats'!M129*'Pts Per'!J$2</f>
        <v>0</v>
      </c>
      <c r="P129" s="2">
        <f>'Weekly Stats'!N129*'Pts Per'!K$2</f>
        <v>0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2.2000000000000002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0.5</v>
      </c>
      <c r="O130" s="2">
        <f>'Weekly Stats'!M130*'Pts Per'!J$2</f>
        <v>0</v>
      </c>
      <c r="P130" s="2">
        <f>'Weekly Stats'!N130*'Pts Per'!K$2</f>
        <v>1.7000000000000002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3.6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0.5</v>
      </c>
      <c r="O133" s="2">
        <f>'Weekly Stats'!M133*'Pts Per'!J$2</f>
        <v>0</v>
      </c>
      <c r="P133" s="2">
        <f>'Weekly Stats'!N133*'Pts Per'!K$2</f>
        <v>3.1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0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0</v>
      </c>
      <c r="O134" s="2">
        <f>'Weekly Stats'!M134*'Pts Per'!J$2</f>
        <v>0</v>
      </c>
      <c r="P134" s="2">
        <f>'Weekly Stats'!N134*'Pts Per'!K$2</f>
        <v>0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5.7000000000000011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4.6000000000000005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1.1000000000000001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8.5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1.5</v>
      </c>
      <c r="O137" s="2">
        <f>'Weekly Stats'!M137*'Pts Per'!J$2</f>
        <v>0</v>
      </c>
      <c r="P137" s="2">
        <f>'Weekly Stats'!N137*'Pts Per'!K$2</f>
        <v>7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0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0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0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0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0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0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1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1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0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0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0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0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0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0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0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0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5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2</v>
      </c>
      <c r="AD150" s="2">
        <f>'Weekly Stats'!AB150*'Pts Per'!Y$2</f>
        <v>0</v>
      </c>
      <c r="AE150" s="2">
        <f>'Weekly Stats'!AC150*'Pts Per'!Z$2</f>
        <v>3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16.18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8</v>
      </c>
      <c r="I152" s="2">
        <f>'Weekly Stats'!G152*'Pts Per'!D$2</f>
        <v>-2</v>
      </c>
      <c r="J152" s="2">
        <f>'Weekly Stats'!H152*'Pts Per'!E$2</f>
        <v>8.8800000000000008</v>
      </c>
      <c r="K152" s="2">
        <f>'Weekly Stats'!I152*'Pts Per'!F$2</f>
        <v>0</v>
      </c>
      <c r="L152" s="2">
        <f>'Weekly Stats'!J152*'Pts Per'!G$2</f>
        <v>1.3</v>
      </c>
      <c r="M152" s="2">
        <f>'Weekly Stats'!K152*'Pts Per'!H$2</f>
        <v>0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3.7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-0.2</v>
      </c>
      <c r="M154" s="2">
        <f>'Weekly Stats'!K154*'Pts Per'!H$2</f>
        <v>0</v>
      </c>
      <c r="N154" s="2">
        <f>'Weekly Stats'!L154*'Pts Per'!I$2</f>
        <v>1</v>
      </c>
      <c r="O154" s="2">
        <f>'Weekly Stats'!M154*'Pts Per'!J$2</f>
        <v>0</v>
      </c>
      <c r="P154" s="2">
        <f>'Weekly Stats'!N154*'Pts Per'!K$2</f>
        <v>2.9000000000000004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1.8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1.3</v>
      </c>
      <c r="M155" s="2">
        <f>'Weekly Stats'!K155*'Pts Per'!H$2</f>
        <v>0</v>
      </c>
      <c r="N155" s="2">
        <f>'Weekly Stats'!L155*'Pts Per'!I$2</f>
        <v>0.5</v>
      </c>
      <c r="O155" s="2">
        <f>'Weekly Stats'!M155*'Pts Per'!J$2</f>
        <v>0</v>
      </c>
      <c r="P155" s="2">
        <f>'Weekly Stats'!N155*'Pts Per'!K$2</f>
        <v>0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0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0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19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1</v>
      </c>
      <c r="O158" s="2">
        <f>'Weekly Stats'!M158*'Pts Per'!J$2</f>
        <v>6</v>
      </c>
      <c r="P158" s="2">
        <f>'Weekly Stats'!N158*'Pts Per'!K$2</f>
        <v>12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17.3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0.5</v>
      </c>
      <c r="O159" s="2">
        <f>'Weekly Stats'!M159*'Pts Per'!J$2</f>
        <v>6</v>
      </c>
      <c r="P159" s="2">
        <f>'Weekly Stats'!N159*'Pts Per'!K$2</f>
        <v>3</v>
      </c>
      <c r="Q159" s="2">
        <f>'Weekly Stats'!O159*'Pts Per'!L$2</f>
        <v>0</v>
      </c>
      <c r="R159" s="2">
        <f>'Weekly Stats'!P159*'Pts Per'!M$2</f>
        <v>7.8000000000000007</v>
      </c>
      <c r="S159" s="2">
        <f>'Weekly Stats'!Q159*'Pts Per'!N$2</f>
        <v>0</v>
      </c>
      <c r="T159" s="2">
        <f>'Weekly Stats'!R159*'Pts Per'!O$2</f>
        <v>0</v>
      </c>
      <c r="U159" s="2">
        <f>'Weekly Stats'!S159*'Pts Per'!P$2</f>
        <v>0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5.8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1.5</v>
      </c>
      <c r="O162" s="2">
        <f>'Weekly Stats'!M162*'Pts Per'!J$2</f>
        <v>0</v>
      </c>
      <c r="P162" s="2">
        <f>'Weekly Stats'!N162*'Pts Per'!K$2</f>
        <v>4.3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1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1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0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0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0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0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0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0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1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1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2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2</v>
      </c>
      <c r="AD175" s="2">
        <f>'Weekly Stats'!AB175*'Pts Per'!Y$2</f>
        <v>0</v>
      </c>
      <c r="AE175" s="2">
        <f>'Weekly Stats'!AC175*'Pts Per'!Z$2</f>
        <v>0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10.34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4</v>
      </c>
      <c r="I177" s="2">
        <f>'Weekly Stats'!G177*'Pts Per'!D$2</f>
        <v>0</v>
      </c>
      <c r="J177" s="2">
        <f>'Weekly Stats'!H177*'Pts Per'!E$2</f>
        <v>6.24</v>
      </c>
      <c r="K177" s="2">
        <f>'Weekly Stats'!I177*'Pts Per'!F$2</f>
        <v>0</v>
      </c>
      <c r="L177" s="2">
        <f>'Weekly Stats'!J177*'Pts Per'!G$2</f>
        <v>0.1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-0.19999999999999996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-0.5</v>
      </c>
      <c r="M179" s="2">
        <f>'Weekly Stats'!K179*'Pts Per'!H$2</f>
        <v>0</v>
      </c>
      <c r="N179" s="2">
        <f>'Weekly Stats'!L179*'Pts Per'!I$2</f>
        <v>0</v>
      </c>
      <c r="O179" s="2">
        <f>'Weekly Stats'!M179*'Pts Per'!J$2</f>
        <v>0</v>
      </c>
      <c r="P179" s="2">
        <f>'Weekly Stats'!N179*'Pts Per'!K$2</f>
        <v>0</v>
      </c>
      <c r="Q179" s="2">
        <f>'Weekly Stats'!O179*'Pts Per'!L$2</f>
        <v>0</v>
      </c>
      <c r="R179" s="2">
        <f>'Weekly Stats'!P179*'Pts Per'!M$2</f>
        <v>0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0.30000000000000004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0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</v>
      </c>
      <c r="O180" s="2">
        <f>'Weekly Stats'!M180*'Pts Per'!J$2</f>
        <v>0</v>
      </c>
      <c r="P180" s="2">
        <f>'Weekly Stats'!N180*'Pts Per'!K$2</f>
        <v>0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8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0</v>
      </c>
      <c r="M181" s="2">
        <f>'Weekly Stats'!K181*'Pts Per'!H$2</f>
        <v>6</v>
      </c>
      <c r="N181" s="2">
        <f>'Weekly Stats'!L181*'Pts Per'!I$2</f>
        <v>0.5</v>
      </c>
      <c r="O181" s="2">
        <f>'Weekly Stats'!M181*'Pts Per'!J$2</f>
        <v>0</v>
      </c>
      <c r="P181" s="2">
        <f>'Weekly Stats'!N181*'Pts Per'!K$2</f>
        <v>1.5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4.4000000000000004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4.4000000000000004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9.1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3.6</v>
      </c>
      <c r="M183" s="2">
        <f>'Weekly Stats'!K183*'Pts Per'!H$2</f>
        <v>0</v>
      </c>
      <c r="N183" s="2">
        <f>'Weekly Stats'!L183*'Pts Per'!I$2</f>
        <v>0.5</v>
      </c>
      <c r="O183" s="2">
        <f>'Weekly Stats'!M183*'Pts Per'!J$2</f>
        <v>0</v>
      </c>
      <c r="P183" s="2">
        <f>'Weekly Stats'!N183*'Pts Per'!K$2</f>
        <v>5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3.9000000000000004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0.5</v>
      </c>
      <c r="O184" s="2">
        <f>'Weekly Stats'!M184*'Pts Per'!J$2</f>
        <v>0</v>
      </c>
      <c r="P184" s="2">
        <f>'Weekly Stats'!N184*'Pts Per'!K$2</f>
        <v>3.4000000000000004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4.7000000000000011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4.1000000000000005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0.60000000000000009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13.2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1.5</v>
      </c>
      <c r="O187" s="2">
        <f>'Weekly Stats'!M187*'Pts Per'!J$2</f>
        <v>6</v>
      </c>
      <c r="P187" s="2">
        <f>'Weekly Stats'!N187*'Pts Per'!K$2</f>
        <v>5.7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0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0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0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0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2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2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0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0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2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2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2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2</v>
      </c>
      <c r="AD200" s="2">
        <f>'Weekly Stats'!AB200*'Pts Per'!Y$2</f>
        <v>0</v>
      </c>
      <c r="AE200" s="2">
        <f>'Weekly Stats'!AC200*'Pts Per'!Z$2</f>
        <v>0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5.4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4</v>
      </c>
      <c r="I202" s="2">
        <f>'Weekly Stats'!G202*'Pts Per'!D$2</f>
        <v>-4</v>
      </c>
      <c r="J202" s="2">
        <f>'Weekly Stats'!H202*'Pts Per'!E$2</f>
        <v>5.4</v>
      </c>
      <c r="K202" s="2">
        <f>'Weekly Stats'!I202*'Pts Per'!F$2</f>
        <v>0</v>
      </c>
      <c r="L202" s="2">
        <f>'Weekly Stats'!J202*'Pts Per'!G$2</f>
        <v>0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9.5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3.5</v>
      </c>
      <c r="M204" s="2">
        <f>'Weekly Stats'!K204*'Pts Per'!H$2</f>
        <v>6</v>
      </c>
      <c r="N204" s="2">
        <f>'Weekly Stats'!L204*'Pts Per'!I$2</f>
        <v>0</v>
      </c>
      <c r="O204" s="2">
        <f>'Weekly Stats'!M204*'Pts Per'!J$2</f>
        <v>0</v>
      </c>
      <c r="P204" s="2">
        <f>'Weekly Stats'!N204*'Pts Per'!K$2</f>
        <v>0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1.3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1.3</v>
      </c>
      <c r="M205" s="2">
        <f>'Weekly Stats'!K205*'Pts Per'!H$2</f>
        <v>0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6.7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0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6.7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3.4000000000000004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3.4000000000000004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2.2000000000000002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0.5</v>
      </c>
      <c r="O208" s="2">
        <f>'Weekly Stats'!M208*'Pts Per'!J$2</f>
        <v>0</v>
      </c>
      <c r="P208" s="2">
        <f>'Weekly Stats'!N208*'Pts Per'!K$2</f>
        <v>1.7000000000000002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5.7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1</v>
      </c>
      <c r="O209" s="2">
        <f>'Weekly Stats'!M209*'Pts Per'!J$2</f>
        <v>0</v>
      </c>
      <c r="P209" s="2">
        <f>'Weekly Stats'!N209*'Pts Per'!K$2</f>
        <v>4.7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0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0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14.100000000000001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1</v>
      </c>
      <c r="O212" s="2">
        <f>'Weekly Stats'!M212*'Pts Per'!J$2</f>
        <v>6</v>
      </c>
      <c r="P212" s="2">
        <f>'Weekly Stats'!N212*'Pts Per'!K$2</f>
        <v>7.1000000000000005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1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1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0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0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0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0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1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1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0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0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0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0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3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3</v>
      </c>
      <c r="AD225" s="2">
        <f>'Weekly Stats'!AB225*'Pts Per'!Y$2</f>
        <v>0</v>
      </c>
      <c r="AE225" s="2">
        <f>'Weekly Stats'!AC225*'Pts Per'!Z$2</f>
        <v>0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4.6399999999999997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4</v>
      </c>
      <c r="I227" s="2">
        <f>'Weekly Stats'!G227*'Pts Per'!D$2</f>
        <v>0</v>
      </c>
      <c r="J227" s="2">
        <f>'Weekly Stats'!H227*'Pts Per'!E$2</f>
        <v>0.64</v>
      </c>
      <c r="K227" s="2">
        <f>'Weekly Stats'!I227*'Pts Per'!F$2</f>
        <v>0</v>
      </c>
      <c r="L227" s="2">
        <f>'Weekly Stats'!J227*'Pts Per'!G$2</f>
        <v>0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56.6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24.5</v>
      </c>
      <c r="M229" s="2">
        <f>'Weekly Stats'!K229*'Pts Per'!H$2</f>
        <v>24</v>
      </c>
      <c r="N229" s="2">
        <f>'Weekly Stats'!L229*'Pts Per'!I$2</f>
        <v>0.5</v>
      </c>
      <c r="O229" s="2">
        <f>'Weekly Stats'!M229*'Pts Per'!J$2</f>
        <v>6</v>
      </c>
      <c r="P229" s="2">
        <f>'Weekly Stats'!N229*'Pts Per'!K$2</f>
        <v>1.6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0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0</v>
      </c>
      <c r="O230" s="2">
        <f>'Weekly Stats'!M230*'Pts Per'!J$2</f>
        <v>0</v>
      </c>
      <c r="P230" s="2">
        <f>'Weekly Stats'!N230*'Pts Per'!K$2</f>
        <v>0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0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0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0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</v>
      </c>
      <c r="O233" s="2">
        <f>'Weekly Stats'!M233*'Pts Per'!J$2</f>
        <v>0</v>
      </c>
      <c r="P233" s="2">
        <f>'Weekly Stats'!N233*'Pts Per'!K$2</f>
        <v>0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0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0</v>
      </c>
      <c r="O234" s="2">
        <f>'Weekly Stats'!M234*'Pts Per'!J$2</f>
        <v>0</v>
      </c>
      <c r="P234" s="2">
        <f>'Weekly Stats'!N234*'Pts Per'!K$2</f>
        <v>0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2.7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1.2000000000000002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1.5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3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3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1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1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0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0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2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2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2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2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1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1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0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0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2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2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5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5</v>
      </c>
      <c r="AD250" s="2">
        <f>'Weekly Stats'!AB250*'Pts Per'!Y$2</f>
        <v>0</v>
      </c>
      <c r="AE250" s="2">
        <f>'Weekly Stats'!AC250*'Pts Per'!Z$2</f>
        <v>0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28.76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8</v>
      </c>
      <c r="I252" s="2">
        <f>'Weekly Stats'!G252*'Pts Per'!D$2</f>
        <v>0</v>
      </c>
      <c r="J252" s="2">
        <f>'Weekly Stats'!H252*'Pts Per'!E$2</f>
        <v>6.96</v>
      </c>
      <c r="K252" s="2">
        <f>'Weekly Stats'!I252*'Pts Per'!F$2</f>
        <v>0</v>
      </c>
      <c r="L252" s="2">
        <f>'Weekly Stats'!J252*'Pts Per'!G$2</f>
        <v>7.8000000000000007</v>
      </c>
      <c r="M252" s="2">
        <f>'Weekly Stats'!K252*'Pts Per'!H$2</f>
        <v>6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2.4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1.5</v>
      </c>
      <c r="M254" s="2">
        <f>'Weekly Stats'!K254*'Pts Per'!H$2</f>
        <v>0</v>
      </c>
      <c r="N254" s="2">
        <f>'Weekly Stats'!L254*'Pts Per'!I$2</f>
        <v>0.5</v>
      </c>
      <c r="O254" s="2">
        <f>'Weekly Stats'!M254*'Pts Per'!J$2</f>
        <v>0</v>
      </c>
      <c r="P254" s="2">
        <f>'Weekly Stats'!N254*'Pts Per'!K$2</f>
        <v>0.4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1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0.5</v>
      </c>
      <c r="O255" s="2">
        <f>'Weekly Stats'!M255*'Pts Per'!J$2</f>
        <v>0</v>
      </c>
      <c r="P255" s="2">
        <f>'Weekly Stats'!N255*'Pts Per'!K$2</f>
        <v>0.5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1.4000000000000001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1.4000000000000001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24.700000000000003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1.5</v>
      </c>
      <c r="O258" s="2">
        <f>'Weekly Stats'!M258*'Pts Per'!J$2</f>
        <v>12</v>
      </c>
      <c r="P258" s="2">
        <f>'Weekly Stats'!N258*'Pts Per'!K$2</f>
        <v>11.200000000000001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2.2999999999999998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0.5</v>
      </c>
      <c r="O259" s="2">
        <f>'Weekly Stats'!M259*'Pts Per'!J$2</f>
        <v>0</v>
      </c>
      <c r="P259" s="2">
        <f>'Weekly Stats'!N259*'Pts Per'!K$2</f>
        <v>1.8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8.5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8.5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0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4.5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1</v>
      </c>
      <c r="O262" s="2">
        <f>'Weekly Stats'!M262*'Pts Per'!J$2</f>
        <v>0</v>
      </c>
      <c r="P262" s="2">
        <f>'Weekly Stats'!N262*'Pts Per'!K$2</f>
        <v>3.5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1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1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0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0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1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1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0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0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1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1</v>
      </c>
      <c r="Y269" s="2">
        <f>'Weekly Stats'!W269*'Pts Per'!T$2</f>
        <v>0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0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0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2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2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3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0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4.4000000000000004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4</v>
      </c>
      <c r="I277" s="2">
        <f>'Weekly Stats'!G277*'Pts Per'!D$2</f>
        <v>-2</v>
      </c>
      <c r="J277" s="2">
        <f>'Weekly Stats'!H277*'Pts Per'!E$2</f>
        <v>2.4</v>
      </c>
      <c r="K277" s="2">
        <f>'Weekly Stats'!I277*'Pts Per'!F$2</f>
        <v>0</v>
      </c>
      <c r="L277" s="2">
        <f>'Weekly Stats'!J277*'Pts Per'!G$2</f>
        <v>0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3.1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3.1</v>
      </c>
      <c r="M279" s="2">
        <f>'Weekly Stats'!K279*'Pts Per'!H$2</f>
        <v>0</v>
      </c>
      <c r="N279" s="2">
        <f>'Weekly Stats'!L279*'Pts Per'!I$2</f>
        <v>0</v>
      </c>
      <c r="O279" s="2">
        <f>'Weekly Stats'!M279*'Pts Per'!J$2</f>
        <v>0</v>
      </c>
      <c r="P279" s="2">
        <f>'Weekly Stats'!N279*'Pts Per'!K$2</f>
        <v>0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0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</v>
      </c>
      <c r="O280" s="2">
        <f>'Weekly Stats'!M280*'Pts Per'!J$2</f>
        <v>0</v>
      </c>
      <c r="P280" s="2">
        <f>'Weekly Stats'!N280*'Pts Per'!K$2</f>
        <v>0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0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0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6.9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6.9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18.899999999999999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6.4</v>
      </c>
      <c r="M283" s="2">
        <f>'Weekly Stats'!K283*'Pts Per'!H$2</f>
        <v>0</v>
      </c>
      <c r="N283" s="2">
        <f>'Weekly Stats'!L283*'Pts Per'!I$2</f>
        <v>0.5</v>
      </c>
      <c r="O283" s="2">
        <f>'Weekly Stats'!M283*'Pts Per'!J$2</f>
        <v>6</v>
      </c>
      <c r="P283" s="2">
        <f>'Weekly Stats'!N283*'Pts Per'!K$2</f>
        <v>6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0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0</v>
      </c>
      <c r="O284" s="2">
        <f>'Weekly Stats'!M284*'Pts Per'!J$2</f>
        <v>0</v>
      </c>
      <c r="P284" s="2">
        <f>'Weekly Stats'!N284*'Pts Per'!K$2</f>
        <v>0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0.5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0</v>
      </c>
      <c r="O285" s="2">
        <f>'Weekly Stats'!M285*'Pts Per'!J$2</f>
        <v>0</v>
      </c>
      <c r="P285" s="2">
        <f>'Weekly Stats'!N285*'Pts Per'!K$2</f>
        <v>0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0.5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0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</v>
      </c>
      <c r="O287" s="2">
        <f>'Weekly Stats'!M287*'Pts Per'!J$2</f>
        <v>0</v>
      </c>
      <c r="P287" s="2">
        <f>'Weekly Stats'!N287*'Pts Per'!K$2</f>
        <v>0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0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0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0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0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1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1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0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0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1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1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0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0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0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0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0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0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0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0</v>
      </c>
      <c r="AD300" s="2">
        <f>'Weekly Stats'!AB300*'Pts Per'!Y$2</f>
        <v>0</v>
      </c>
      <c r="AE300" s="2">
        <f>'Weekly Stats'!AC300*'Pts Per'!Z$2</f>
        <v>0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29.979999999999997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8</v>
      </c>
      <c r="I302" s="2">
        <f>'Weekly Stats'!G302*'Pts Per'!D$2</f>
        <v>0</v>
      </c>
      <c r="J302" s="2">
        <f>'Weekly Stats'!H302*'Pts Per'!E$2</f>
        <v>9.08</v>
      </c>
      <c r="K302" s="2">
        <f>'Weekly Stats'!I302*'Pts Per'!F$2</f>
        <v>0</v>
      </c>
      <c r="L302" s="2">
        <f>'Weekly Stats'!J302*'Pts Per'!G$2</f>
        <v>6.9</v>
      </c>
      <c r="M302" s="2">
        <f>'Weekly Stats'!K302*'Pts Per'!H$2</f>
        <v>6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5.6000000000000005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-0.30000000000000004</v>
      </c>
      <c r="M304" s="2">
        <f>'Weekly Stats'!K304*'Pts Per'!H$2</f>
        <v>0</v>
      </c>
      <c r="N304" s="2">
        <f>'Weekly Stats'!L304*'Pts Per'!I$2</f>
        <v>0</v>
      </c>
      <c r="O304" s="2">
        <f>'Weekly Stats'!M304*'Pts Per'!J$2</f>
        <v>0</v>
      </c>
      <c r="P304" s="2">
        <f>'Weekly Stats'!N304*'Pts Per'!K$2</f>
        <v>0</v>
      </c>
      <c r="Q304" s="2">
        <f>'Weekly Stats'!O304*'Pts Per'!L$2</f>
        <v>0</v>
      </c>
      <c r="R304" s="2">
        <f>'Weekly Stats'!P304*'Pts Per'!M$2</f>
        <v>5.9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0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0</v>
      </c>
      <c r="O305" s="2">
        <f>'Weekly Stats'!M305*'Pts Per'!J$2</f>
        <v>0</v>
      </c>
      <c r="P305" s="2">
        <f>'Weekly Stats'!N305*'Pts Per'!K$2</f>
        <v>0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2.4000000000000004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0.5</v>
      </c>
      <c r="O306" s="2">
        <f>'Weekly Stats'!M306*'Pts Per'!J$2</f>
        <v>0</v>
      </c>
      <c r="P306" s="2">
        <f>'Weekly Stats'!N306*'Pts Per'!K$2</f>
        <v>1.9000000000000001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1.7000000000000002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1.7000000000000002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7.7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0</v>
      </c>
      <c r="M308" s="2">
        <f>'Weekly Stats'!K308*'Pts Per'!H$2</f>
        <v>0</v>
      </c>
      <c r="N308" s="2">
        <f>'Weekly Stats'!L308*'Pts Per'!I$2</f>
        <v>1</v>
      </c>
      <c r="O308" s="2">
        <f>'Weekly Stats'!M308*'Pts Per'!J$2</f>
        <v>0</v>
      </c>
      <c r="P308" s="2">
        <f>'Weekly Stats'!N308*'Pts Per'!K$2</f>
        <v>6.7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27.1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1</v>
      </c>
      <c r="O309" s="2">
        <f>'Weekly Stats'!M309*'Pts Per'!J$2</f>
        <v>12</v>
      </c>
      <c r="P309" s="2">
        <f>'Weekly Stats'!N309*'Pts Per'!K$2</f>
        <v>14.100000000000001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0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0</v>
      </c>
      <c r="O310" s="2">
        <f>'Weekly Stats'!M310*'Pts Per'!J$2</f>
        <v>0</v>
      </c>
      <c r="P310" s="2">
        <f>'Weekly Stats'!N310*'Pts Per'!K$2</f>
        <v>0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0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</v>
      </c>
      <c r="O312" s="2">
        <f>'Weekly Stats'!M312*'Pts Per'!J$2</f>
        <v>0</v>
      </c>
      <c r="P312" s="2">
        <f>'Weekly Stats'!N312*'Pts Per'!K$2</f>
        <v>0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0</v>
      </c>
      <c r="V312" s="2">
        <f>'Weekly Stats'!T312*'Pts Per'!Q$2</f>
        <v>0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0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0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0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0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0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0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0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0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0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0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0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0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2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2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6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3</v>
      </c>
      <c r="AD325" s="2">
        <f>'Weekly Stats'!AB325*'Pts Per'!Y$2</f>
        <v>0</v>
      </c>
      <c r="AE325" s="2">
        <f>'Weekly Stats'!AC325*'Pts Per'!Z$2</f>
        <v>3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11.9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4</v>
      </c>
      <c r="I327" s="2">
        <f>'Weekly Stats'!G327*'Pts Per'!D$2</f>
        <v>0</v>
      </c>
      <c r="J327" s="2">
        <f>'Weekly Stats'!H327*'Pts Per'!E$2</f>
        <v>5.4</v>
      </c>
      <c r="K327" s="2">
        <f>'Weekly Stats'!I327*'Pts Per'!F$2</f>
        <v>0</v>
      </c>
      <c r="L327" s="2">
        <f>'Weekly Stats'!J327*'Pts Per'!G$2</f>
        <v>2.5</v>
      </c>
      <c r="M327" s="2">
        <f>'Weekly Stats'!K327*'Pts Per'!H$2</f>
        <v>0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13.7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5.7</v>
      </c>
      <c r="M329" s="2">
        <f>'Weekly Stats'!K329*'Pts Per'!H$2</f>
        <v>6</v>
      </c>
      <c r="N329" s="2">
        <f>'Weekly Stats'!L329*'Pts Per'!I$2</f>
        <v>0</v>
      </c>
      <c r="O329" s="2">
        <f>'Weekly Stats'!M329*'Pts Per'!J$2</f>
        <v>0</v>
      </c>
      <c r="P329" s="2">
        <f>'Weekly Stats'!N329*'Pts Per'!K$2</f>
        <v>0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2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1.8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0.5</v>
      </c>
      <c r="O330" s="2">
        <f>'Weekly Stats'!M330*'Pts Per'!J$2</f>
        <v>0</v>
      </c>
      <c r="P330" s="2">
        <f>'Weekly Stats'!N330*'Pts Per'!K$2</f>
        <v>1.3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4.6000000000000005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0</v>
      </c>
      <c r="O333" s="2">
        <f>'Weekly Stats'!M333*'Pts Per'!J$2</f>
        <v>0</v>
      </c>
      <c r="P333" s="2">
        <f>'Weekly Stats'!N333*'Pts Per'!K$2</f>
        <v>0</v>
      </c>
      <c r="Q333" s="2">
        <f>'Weekly Stats'!O333*'Pts Per'!L$2</f>
        <v>0</v>
      </c>
      <c r="R333" s="2">
        <f>'Weekly Stats'!P333*'Pts Per'!M$2</f>
        <v>4.6000000000000005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12.2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1</v>
      </c>
      <c r="O334" s="2">
        <f>'Weekly Stats'!M334*'Pts Per'!J$2</f>
        <v>6</v>
      </c>
      <c r="P334" s="2">
        <f>'Weekly Stats'!N334*'Pts Per'!K$2</f>
        <v>5.2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9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2</v>
      </c>
      <c r="O337" s="2">
        <f>'Weekly Stats'!M337*'Pts Per'!J$2</f>
        <v>0</v>
      </c>
      <c r="P337" s="2">
        <f>'Weekly Stats'!N337*'Pts Per'!K$2</f>
        <v>7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0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0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0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0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0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0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1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1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0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0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2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2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0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0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2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2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6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3</v>
      </c>
      <c r="AD350" s="2">
        <f>'Weekly Stats'!AB350*'Pts Per'!Y$2</f>
        <v>0</v>
      </c>
      <c r="AE350" s="2">
        <f>'Weekly Stats'!AC350*'Pts Per'!Z$2</f>
        <v>3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5.48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4</v>
      </c>
      <c r="I352" s="2">
        <f>'Weekly Stats'!G352*'Pts Per'!D$2</f>
        <v>-2</v>
      </c>
      <c r="J352" s="2">
        <f>'Weekly Stats'!H352*'Pts Per'!E$2</f>
        <v>3.48</v>
      </c>
      <c r="K352" s="2">
        <f>'Weekly Stats'!I352*'Pts Per'!F$2</f>
        <v>0</v>
      </c>
      <c r="L352" s="2">
        <f>'Weekly Stats'!J352*'Pts Per'!G$2</f>
        <v>0</v>
      </c>
      <c r="M352" s="2">
        <f>'Weekly Stats'!K352*'Pts Per'!H$2</f>
        <v>0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8.8000000000000007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3</v>
      </c>
      <c r="M354" s="2">
        <f>'Weekly Stats'!K354*'Pts Per'!H$2</f>
        <v>0</v>
      </c>
      <c r="N354" s="2">
        <f>'Weekly Stats'!L354*'Pts Per'!I$2</f>
        <v>0.5</v>
      </c>
      <c r="O354" s="2">
        <f>'Weekly Stats'!M354*'Pts Per'!J$2</f>
        <v>0</v>
      </c>
      <c r="P354" s="2">
        <f>'Weekly Stats'!N354*'Pts Per'!K$2</f>
        <v>5.3000000000000007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</v>
      </c>
      <c r="O355" s="2">
        <f>'Weekly Stats'!M355*'Pts Per'!J$2</f>
        <v>0</v>
      </c>
      <c r="P355" s="2">
        <f>'Weekly Stats'!N355*'Pts Per'!K$2</f>
        <v>0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13.4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0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13.4</v>
      </c>
      <c r="S356" s="2">
        <f>'Weekly Stats'!Q356*'Pts Per'!N$2</f>
        <v>0</v>
      </c>
      <c r="T356" s="2">
        <f>'Weekly Stats'!R356*'Pts Per'!O$2</f>
        <v>0</v>
      </c>
      <c r="U356" s="2">
        <f>'Weekly Stats'!S356*'Pts Per'!P$2</f>
        <v>0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0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0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0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27.1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11.200000000000001</v>
      </c>
      <c r="M358" s="2">
        <f>'Weekly Stats'!K358*'Pts Per'!H$2</f>
        <v>6</v>
      </c>
      <c r="N358" s="2">
        <f>'Weekly Stats'!L358*'Pts Per'!I$2</f>
        <v>0.5</v>
      </c>
      <c r="O358" s="2">
        <f>'Weekly Stats'!M358*'Pts Per'!J$2</f>
        <v>6</v>
      </c>
      <c r="P358" s="2">
        <f>'Weekly Stats'!N358*'Pts Per'!K$2</f>
        <v>3.4000000000000004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0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0</v>
      </c>
      <c r="O359" s="2">
        <f>'Weekly Stats'!M359*'Pts Per'!J$2</f>
        <v>0</v>
      </c>
      <c r="P359" s="2">
        <f>'Weekly Stats'!N359*'Pts Per'!K$2</f>
        <v>0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0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0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0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</v>
      </c>
      <c r="O362" s="2">
        <f>'Weekly Stats'!M362*'Pts Per'!J$2</f>
        <v>0</v>
      </c>
      <c r="P362" s="2">
        <f>'Weekly Stats'!N362*'Pts Per'!K$2</f>
        <v>0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0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0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1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1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0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0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1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1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0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0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0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0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0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0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0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0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0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0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5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2</v>
      </c>
      <c r="AD375" s="2">
        <f>'Weekly Stats'!AB375*'Pts Per'!Y$2</f>
        <v>0</v>
      </c>
      <c r="AE375" s="2">
        <f>'Weekly Stats'!AC375*'Pts Per'!Z$2</f>
        <v>3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2.76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0</v>
      </c>
      <c r="I377" s="2">
        <f>'Weekly Stats'!G377*'Pts Per'!D$2</f>
        <v>-2</v>
      </c>
      <c r="J377" s="2">
        <f>'Weekly Stats'!H377*'Pts Per'!E$2</f>
        <v>2.96</v>
      </c>
      <c r="K377" s="2">
        <f>'Weekly Stats'!I377*'Pts Per'!F$2</f>
        <v>0</v>
      </c>
      <c r="L377" s="2">
        <f>'Weekly Stats'!J377*'Pts Per'!G$2</f>
        <v>1.8</v>
      </c>
      <c r="M377" s="2">
        <f>'Weekly Stats'!K377*'Pts Per'!H$2</f>
        <v>0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0.8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0.8</v>
      </c>
      <c r="M379" s="2">
        <f>'Weekly Stats'!K379*'Pts Per'!H$2</f>
        <v>0</v>
      </c>
      <c r="N379" s="2">
        <f>'Weekly Stats'!L379*'Pts Per'!I$2</f>
        <v>0</v>
      </c>
      <c r="O379" s="2">
        <f>'Weekly Stats'!M379*'Pts Per'!J$2</f>
        <v>0</v>
      </c>
      <c r="P379" s="2">
        <f>'Weekly Stats'!N379*'Pts Per'!K$2</f>
        <v>0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3.7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1</v>
      </c>
      <c r="O380" s="2">
        <f>'Weekly Stats'!M380*'Pts Per'!J$2</f>
        <v>0</v>
      </c>
      <c r="P380" s="2">
        <f>'Weekly Stats'!N380*'Pts Per'!K$2</f>
        <v>2.7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5.2000000000000011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</v>
      </c>
      <c r="O381" s="2">
        <f>'Weekly Stats'!M381*'Pts Per'!J$2</f>
        <v>0</v>
      </c>
      <c r="P381" s="2">
        <f>'Weekly Stats'!N381*'Pts Per'!K$2</f>
        <v>0</v>
      </c>
      <c r="Q381" s="2">
        <f>'Weekly Stats'!O381*'Pts Per'!L$2</f>
        <v>0</v>
      </c>
      <c r="R381" s="2">
        <f>'Weekly Stats'!P381*'Pts Per'!M$2</f>
        <v>4.1000000000000005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1.1000000000000001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0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0</v>
      </c>
      <c r="O382" s="2">
        <f>'Weekly Stats'!M382*'Pts Per'!J$2</f>
        <v>0</v>
      </c>
      <c r="P382" s="2">
        <f>'Weekly Stats'!N382*'Pts Per'!K$2</f>
        <v>0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4.8000000000000007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1</v>
      </c>
      <c r="O383" s="2">
        <f>'Weekly Stats'!M383*'Pts Per'!J$2</f>
        <v>0</v>
      </c>
      <c r="P383" s="2">
        <f>'Weekly Stats'!N383*'Pts Per'!K$2</f>
        <v>3.8000000000000003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0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0</v>
      </c>
      <c r="M384" s="2">
        <f>'Weekly Stats'!K384*'Pts Per'!H$2</f>
        <v>0</v>
      </c>
      <c r="N384" s="2">
        <f>'Weekly Stats'!L384*'Pts Per'!I$2</f>
        <v>0</v>
      </c>
      <c r="O384" s="2">
        <f>'Weekly Stats'!M384*'Pts Per'!J$2</f>
        <v>0</v>
      </c>
      <c r="P384" s="2">
        <f>'Weekly Stats'!N384*'Pts Per'!K$2</f>
        <v>0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3.2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3.2</v>
      </c>
      <c r="M385" s="2">
        <f>'Weekly Stats'!K385*'Pts Per'!H$2</f>
        <v>0</v>
      </c>
      <c r="N385" s="2">
        <f>'Weekly Stats'!L385*'Pts Per'!I$2</f>
        <v>0</v>
      </c>
      <c r="O385" s="2">
        <f>'Weekly Stats'!M385*'Pts Per'!J$2</f>
        <v>0</v>
      </c>
      <c r="P385" s="2">
        <f>'Weekly Stats'!N385*'Pts Per'!K$2</f>
        <v>0</v>
      </c>
      <c r="Q385" s="2">
        <f>'Weekly Stats'!O385*'Pts Per'!L$2</f>
        <v>0</v>
      </c>
      <c r="R385" s="2">
        <f>'Weekly Stats'!P385*'Pts Per'!M$2</f>
        <v>0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0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1.4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0.5</v>
      </c>
      <c r="O387" s="2">
        <f>'Weekly Stats'!M387*'Pts Per'!J$2</f>
        <v>0</v>
      </c>
      <c r="P387" s="2">
        <f>'Weekly Stats'!N387*'Pts Per'!K$2</f>
        <v>0.9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2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2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0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0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1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1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1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1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0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0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0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0</v>
      </c>
      <c r="AD400" s="2">
        <f>'Weekly Stats'!AB400*'Pts Per'!Y$2</f>
        <v>0</v>
      </c>
      <c r="AE400" s="2">
        <f>'Weekly Stats'!AC400*'Pts Per'!Z$2</f>
        <v>0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25.14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12</v>
      </c>
      <c r="I402" s="2">
        <f>'Weekly Stats'!G402*'Pts Per'!D$2</f>
        <v>0</v>
      </c>
      <c r="J402" s="2">
        <f>'Weekly Stats'!H402*'Pts Per'!E$2</f>
        <v>8.0400000000000009</v>
      </c>
      <c r="K402" s="2">
        <f>'Weekly Stats'!I402*'Pts Per'!F$2</f>
        <v>0</v>
      </c>
      <c r="L402" s="2">
        <f>'Weekly Stats'!J402*'Pts Per'!G$2</f>
        <v>5.1000000000000005</v>
      </c>
      <c r="M402" s="2">
        <f>'Weekly Stats'!K402*'Pts Per'!H$2</f>
        <v>0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10.200000000000001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0.4</v>
      </c>
      <c r="M404" s="2">
        <f>'Weekly Stats'!K404*'Pts Per'!H$2</f>
        <v>0</v>
      </c>
      <c r="N404" s="2">
        <f>'Weekly Stats'!L404*'Pts Per'!I$2</f>
        <v>0</v>
      </c>
      <c r="O404" s="2">
        <f>'Weekly Stats'!M404*'Pts Per'!J$2</f>
        <v>0</v>
      </c>
      <c r="P404" s="2">
        <f>'Weekly Stats'!N404*'Pts Per'!K$2</f>
        <v>0</v>
      </c>
      <c r="Q404" s="2">
        <f>'Weekly Stats'!O404*'Pts Per'!L$2</f>
        <v>0</v>
      </c>
      <c r="R404" s="2">
        <f>'Weekly Stats'!P404*'Pts Per'!M$2</f>
        <v>8.7000000000000011</v>
      </c>
      <c r="S404" s="2">
        <f>'Weekly Stats'!Q404*'Pts Per'!N$2</f>
        <v>0</v>
      </c>
      <c r="T404" s="2">
        <f>'Weekly Stats'!R404*'Pts Per'!O$2</f>
        <v>0</v>
      </c>
      <c r="U404" s="2">
        <f>'Weekly Stats'!S404*'Pts Per'!P$2</f>
        <v>1.1000000000000001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11.2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0.4</v>
      </c>
      <c r="M405" s="2">
        <f>'Weekly Stats'!K405*'Pts Per'!H$2</f>
        <v>0</v>
      </c>
      <c r="N405" s="2">
        <f>'Weekly Stats'!L405*'Pts Per'!I$2</f>
        <v>0.5</v>
      </c>
      <c r="O405" s="2">
        <f>'Weekly Stats'!M405*'Pts Per'!J$2</f>
        <v>6</v>
      </c>
      <c r="P405" s="2">
        <f>'Weekly Stats'!N405*'Pts Per'!K$2</f>
        <v>4.3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0</v>
      </c>
      <c r="M406" s="2">
        <f>'Weekly Stats'!K406*'Pts Per'!H$2</f>
        <v>0</v>
      </c>
      <c r="N406" s="2">
        <f>'Weekly Stats'!L406*'Pts Per'!I$2</f>
        <v>0</v>
      </c>
      <c r="O406" s="2">
        <f>'Weekly Stats'!M406*'Pts Per'!J$2</f>
        <v>0</v>
      </c>
      <c r="P406" s="2">
        <f>'Weekly Stats'!N406*'Pts Per'!K$2</f>
        <v>0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27.1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1</v>
      </c>
      <c r="O408" s="2">
        <f>'Weekly Stats'!M408*'Pts Per'!J$2</f>
        <v>12</v>
      </c>
      <c r="P408" s="2">
        <f>'Weekly Stats'!N408*'Pts Per'!K$2</f>
        <v>14.100000000000001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0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0</v>
      </c>
      <c r="O409" s="2">
        <f>'Weekly Stats'!M409*'Pts Per'!J$2</f>
        <v>0</v>
      </c>
      <c r="P409" s="2">
        <f>'Weekly Stats'!N409*'Pts Per'!K$2</f>
        <v>0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2.2000000000000002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0.5</v>
      </c>
      <c r="O412" s="2">
        <f>'Weekly Stats'!M412*'Pts Per'!J$2</f>
        <v>0</v>
      </c>
      <c r="P412" s="2">
        <f>'Weekly Stats'!N412*'Pts Per'!K$2</f>
        <v>1.7000000000000002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0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0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1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1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1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1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0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0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0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0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0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0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2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2</v>
      </c>
      <c r="AD425" s="2">
        <f>'Weekly Stats'!AB425*'Pts Per'!Y$2</f>
        <v>0</v>
      </c>
      <c r="AE425" s="2">
        <f>'Weekly Stats'!AC425*'Pts Per'!Z$2</f>
        <v>0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7.96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4</v>
      </c>
      <c r="I427" s="2">
        <f>'Weekly Stats'!G427*'Pts Per'!D$2</f>
        <v>-2</v>
      </c>
      <c r="J427" s="2">
        <f>'Weekly Stats'!H427*'Pts Per'!E$2</f>
        <v>5.96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0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0</v>
      </c>
      <c r="I428" s="2">
        <f>'Weekly Stats'!G428*'Pts Per'!D$2</f>
        <v>0</v>
      </c>
      <c r="J428" s="2">
        <f>'Weekly Stats'!H428*'Pts Per'!E$2</f>
        <v>0</v>
      </c>
      <c r="K428" s="2">
        <f>'Weekly Stats'!I428*'Pts Per'!F$2</f>
        <v>0</v>
      </c>
      <c r="L428" s="2">
        <f>'Weekly Stats'!J428*'Pts Per'!G$2</f>
        <v>0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32.5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8.5</v>
      </c>
      <c r="M429" s="2">
        <f>'Weekly Stats'!K429*'Pts Per'!H$2</f>
        <v>12</v>
      </c>
      <c r="N429" s="2">
        <f>'Weekly Stats'!L429*'Pts Per'!I$2</f>
        <v>0.5</v>
      </c>
      <c r="O429" s="2">
        <f>'Weekly Stats'!M429*'Pts Per'!J$2</f>
        <v>6</v>
      </c>
      <c r="P429" s="2">
        <f>'Weekly Stats'!N429*'Pts Per'!K$2</f>
        <v>5.5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2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0.5</v>
      </c>
      <c r="O430" s="2">
        <f>'Weekly Stats'!M430*'Pts Per'!J$2</f>
        <v>0</v>
      </c>
      <c r="P430" s="2">
        <f>'Weekly Stats'!N430*'Pts Per'!K$2</f>
        <v>1.5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13.600000000000001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13.600000000000001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0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0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0</v>
      </c>
      <c r="O433" s="2">
        <f>'Weekly Stats'!M433*'Pts Per'!J$2</f>
        <v>0</v>
      </c>
      <c r="P433" s="2">
        <f>'Weekly Stats'!N433*'Pts Per'!K$2</f>
        <v>0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4.6000000000000005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0.5</v>
      </c>
      <c r="O434" s="2">
        <f>'Weekly Stats'!M434*'Pts Per'!J$2</f>
        <v>0</v>
      </c>
      <c r="P434" s="2">
        <f>'Weekly Stats'!N434*'Pts Per'!K$2</f>
        <v>4.1000000000000005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5.3000000000000007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1.5</v>
      </c>
      <c r="O437" s="2">
        <f>'Weekly Stats'!M437*'Pts Per'!J$2</f>
        <v>0</v>
      </c>
      <c r="P437" s="2">
        <f>'Weekly Stats'!N437*'Pts Per'!K$2</f>
        <v>3.8000000000000003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1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1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0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0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0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0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0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0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0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0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1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1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2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2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0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0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0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0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6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3</v>
      </c>
      <c r="AD450" s="2">
        <f>'Weekly Stats'!AB450*'Pts Per'!Y$2</f>
        <v>0</v>
      </c>
      <c r="AE450" s="2">
        <f>'Weekly Stats'!AC450*'Pts Per'!Z$2</f>
        <v>3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14.08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8</v>
      </c>
      <c r="I452" s="2">
        <f>'Weekly Stats'!G452*'Pts Per'!D$2</f>
        <v>-2</v>
      </c>
      <c r="J452" s="2">
        <f>'Weekly Stats'!H452*'Pts Per'!E$2</f>
        <v>7.08</v>
      </c>
      <c r="K452" s="2">
        <f>'Weekly Stats'!I452*'Pts Per'!F$2</f>
        <v>0</v>
      </c>
      <c r="L452" s="2">
        <f>'Weekly Stats'!J452*'Pts Per'!G$2</f>
        <v>1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28.2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11.5</v>
      </c>
      <c r="M454" s="2">
        <f>'Weekly Stats'!K454*'Pts Per'!H$2</f>
        <v>6</v>
      </c>
      <c r="N454" s="2">
        <f>'Weekly Stats'!L454*'Pts Per'!I$2</f>
        <v>0.5</v>
      </c>
      <c r="O454" s="2">
        <f>'Weekly Stats'!M454*'Pts Per'!J$2</f>
        <v>6</v>
      </c>
      <c r="P454" s="2">
        <f>'Weekly Stats'!N454*'Pts Per'!K$2</f>
        <v>4.2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0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</v>
      </c>
      <c r="O455" s="2">
        <f>'Weekly Stats'!M455*'Pts Per'!J$2</f>
        <v>0</v>
      </c>
      <c r="P455" s="2">
        <f>'Weekly Stats'!N455*'Pts Per'!K$2</f>
        <v>0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10.600000000000001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1.2000000000000002</v>
      </c>
      <c r="M458" s="2">
        <f>'Weekly Stats'!K458*'Pts Per'!H$2</f>
        <v>0</v>
      </c>
      <c r="N458" s="2">
        <f>'Weekly Stats'!L458*'Pts Per'!I$2</f>
        <v>0.5</v>
      </c>
      <c r="O458" s="2">
        <f>'Weekly Stats'!M458*'Pts Per'!J$2</f>
        <v>6</v>
      </c>
      <c r="P458" s="2">
        <f>'Weekly Stats'!N458*'Pts Per'!K$2</f>
        <v>2.9000000000000004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12.600000000000001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2</v>
      </c>
      <c r="O459" s="2">
        <f>'Weekly Stats'!M459*'Pts Per'!J$2</f>
        <v>0</v>
      </c>
      <c r="P459" s="2">
        <f>'Weekly Stats'!N459*'Pts Per'!K$2</f>
        <v>10.600000000000001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3.2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2.8000000000000003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0.4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0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0</v>
      </c>
      <c r="O462" s="2">
        <f>'Weekly Stats'!M462*'Pts Per'!J$2</f>
        <v>0</v>
      </c>
      <c r="P462" s="2">
        <f>'Weekly Stats'!N462*'Pts Per'!K$2</f>
        <v>0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1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1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1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1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0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0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0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0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2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2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2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2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0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0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6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3</v>
      </c>
      <c r="AD475" s="2">
        <f>'Weekly Stats'!AB475*'Pts Per'!Y$2</f>
        <v>0</v>
      </c>
      <c r="AE475" s="2">
        <f>'Weekly Stats'!AC475*'Pts Per'!Z$2</f>
        <v>3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14.48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8</v>
      </c>
      <c r="I477" s="2">
        <f>'Weekly Stats'!G477*'Pts Per'!D$2</f>
        <v>-4</v>
      </c>
      <c r="J477" s="2">
        <f>'Weekly Stats'!H477*'Pts Per'!E$2</f>
        <v>10.48</v>
      </c>
      <c r="K477" s="2">
        <f>'Weekly Stats'!I477*'Pts Per'!F$2</f>
        <v>0</v>
      </c>
      <c r="L477" s="2">
        <f>'Weekly Stats'!J477*'Pts Per'!G$2</f>
        <v>0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9.2000000000000011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3.9000000000000004</v>
      </c>
      <c r="M479" s="2">
        <f>'Weekly Stats'!K479*'Pts Per'!H$2</f>
        <v>0</v>
      </c>
      <c r="N479" s="2">
        <f>'Weekly Stats'!L479*'Pts Per'!I$2</f>
        <v>0.5</v>
      </c>
      <c r="O479" s="2">
        <f>'Weekly Stats'!M479*'Pts Per'!J$2</f>
        <v>0</v>
      </c>
      <c r="P479" s="2">
        <f>'Weekly Stats'!N479*'Pts Per'!K$2</f>
        <v>4.8000000000000007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8.6999999999999993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0.5</v>
      </c>
      <c r="O480" s="2">
        <f>'Weekly Stats'!M480*'Pts Per'!J$2</f>
        <v>0</v>
      </c>
      <c r="P480" s="2">
        <f>'Weekly Stats'!N480*'Pts Per'!K$2</f>
        <v>1.7000000000000002</v>
      </c>
      <c r="Q480" s="2">
        <f>'Weekly Stats'!O480*'Pts Per'!L$2</f>
        <v>0</v>
      </c>
      <c r="R480" s="2">
        <f>'Weekly Stats'!P480*'Pts Per'!M$2</f>
        <v>6.5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0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0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0</v>
      </c>
      <c r="M481" s="2">
        <f>'Weekly Stats'!K481*'Pts Per'!H$2</f>
        <v>0</v>
      </c>
      <c r="N481" s="2">
        <f>'Weekly Stats'!L481*'Pts Per'!I$2</f>
        <v>0</v>
      </c>
      <c r="O481" s="2">
        <f>'Weekly Stats'!M481*'Pts Per'!J$2</f>
        <v>0</v>
      </c>
      <c r="P481" s="2">
        <f>'Weekly Stats'!N481*'Pts Per'!K$2</f>
        <v>0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0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0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23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3.8000000000000003</v>
      </c>
      <c r="M483" s="2">
        <f>'Weekly Stats'!K483*'Pts Per'!H$2</f>
        <v>6</v>
      </c>
      <c r="N483" s="2">
        <f>'Weekly Stats'!L483*'Pts Per'!I$2</f>
        <v>0.5</v>
      </c>
      <c r="O483" s="2">
        <f>'Weekly Stats'!M483*'Pts Per'!J$2</f>
        <v>6</v>
      </c>
      <c r="P483" s="2">
        <f>'Weekly Stats'!N483*'Pts Per'!K$2</f>
        <v>6.7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21.5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2.5</v>
      </c>
      <c r="O484" s="2">
        <f>'Weekly Stats'!M484*'Pts Per'!J$2</f>
        <v>6</v>
      </c>
      <c r="P484" s="2">
        <f>'Weekly Stats'!N484*'Pts Per'!K$2</f>
        <v>13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0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0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0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</v>
      </c>
      <c r="O487" s="2">
        <f>'Weekly Stats'!M487*'Pts Per'!J$2</f>
        <v>0</v>
      </c>
      <c r="P487" s="2">
        <f>'Weekly Stats'!N487*'Pts Per'!K$2</f>
        <v>0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0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0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0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0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1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1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0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0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1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1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0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0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0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0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6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3</v>
      </c>
      <c r="AD500" s="2">
        <f>'Weekly Stats'!AB500*'Pts Per'!Y$2</f>
        <v>0</v>
      </c>
      <c r="AE500" s="2">
        <f>'Weekly Stats'!AC500*'Pts Per'!Z$2</f>
        <v>3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20.22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0</v>
      </c>
      <c r="J502" s="2">
        <f>'Weekly Stats'!H502*'Pts Per'!E$2</f>
        <v>6.92</v>
      </c>
      <c r="K502" s="2">
        <f>'Weekly Stats'!I502*'Pts Per'!F$2</f>
        <v>0</v>
      </c>
      <c r="L502" s="2">
        <f>'Weekly Stats'!J502*'Pts Per'!G$2</f>
        <v>3.3000000000000003</v>
      </c>
      <c r="M502" s="2">
        <f>'Weekly Stats'!K502*'Pts Per'!H$2</f>
        <v>6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18.900000000000002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9.7000000000000011</v>
      </c>
      <c r="M504" s="2">
        <f>'Weekly Stats'!K504*'Pts Per'!H$2</f>
        <v>6</v>
      </c>
      <c r="N504" s="2">
        <f>'Weekly Stats'!L504*'Pts Per'!I$2</f>
        <v>1.5</v>
      </c>
      <c r="O504" s="2">
        <f>'Weekly Stats'!M504*'Pts Per'!J$2</f>
        <v>0</v>
      </c>
      <c r="P504" s="2">
        <f>'Weekly Stats'!N504*'Pts Per'!K$2</f>
        <v>1.7000000000000002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6.2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2</v>
      </c>
      <c r="O505" s="2">
        <f>'Weekly Stats'!M505*'Pts Per'!J$2</f>
        <v>0</v>
      </c>
      <c r="P505" s="2">
        <f>'Weekly Stats'!N505*'Pts Per'!K$2</f>
        <v>4.2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0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0</v>
      </c>
      <c r="M506" s="2">
        <f>'Weekly Stats'!K506*'Pts Per'!H$2</f>
        <v>0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0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6.5000000000000009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5.8000000000000007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0.70000000000000007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17.399999999999999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1</v>
      </c>
      <c r="O508" s="2">
        <f>'Weekly Stats'!M508*'Pts Per'!J$2</f>
        <v>6</v>
      </c>
      <c r="P508" s="2">
        <f>'Weekly Stats'!N508*'Pts Per'!K$2</f>
        <v>10.4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1.5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0.5</v>
      </c>
      <c r="O509" s="2">
        <f>'Weekly Stats'!M509*'Pts Per'!J$2</f>
        <v>0</v>
      </c>
      <c r="P509" s="2">
        <f>'Weekly Stats'!N509*'Pts Per'!K$2</f>
        <v>1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0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0</v>
      </c>
      <c r="O512" s="2">
        <f>'Weekly Stats'!M512*'Pts Per'!J$2</f>
        <v>0</v>
      </c>
      <c r="P512" s="2">
        <f>'Weekly Stats'!N512*'Pts Per'!K$2</f>
        <v>0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0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0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0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0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0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0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0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0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0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0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0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0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0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0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0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0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6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3</v>
      </c>
      <c r="AD525" s="2">
        <f>'Weekly Stats'!AB525*'Pts Per'!Y$2</f>
        <v>0</v>
      </c>
      <c r="AE525" s="2">
        <f>'Weekly Stats'!AC525*'Pts Per'!Z$2</f>
        <v>3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24.04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12</v>
      </c>
      <c r="I527" s="2">
        <f>'Weekly Stats'!G527*'Pts Per'!D$2</f>
        <v>0</v>
      </c>
      <c r="J527" s="2">
        <f>'Weekly Stats'!H527*'Pts Per'!E$2</f>
        <v>12.040000000000001</v>
      </c>
      <c r="K527" s="2">
        <f>'Weekly Stats'!I527*'Pts Per'!F$2</f>
        <v>0</v>
      </c>
      <c r="L527" s="2">
        <f>'Weekly Stats'!J527*'Pts Per'!G$2</f>
        <v>0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0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0</v>
      </c>
      <c r="I528" s="2">
        <f>'Weekly Stats'!G528*'Pts Per'!D$2</f>
        <v>0</v>
      </c>
      <c r="J528" s="2">
        <f>'Weekly Stats'!H528*'Pts Per'!E$2</f>
        <v>0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14.7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7.2</v>
      </c>
      <c r="M529" s="2">
        <f>'Weekly Stats'!K529*'Pts Per'!H$2</f>
        <v>0</v>
      </c>
      <c r="N529" s="2">
        <f>'Weekly Stats'!L529*'Pts Per'!I$2</f>
        <v>0.5</v>
      </c>
      <c r="O529" s="2">
        <f>'Weekly Stats'!M529*'Pts Per'!J$2</f>
        <v>6</v>
      </c>
      <c r="P529" s="2">
        <f>'Weekly Stats'!N529*'Pts Per'!K$2</f>
        <v>1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34.200000000000003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2</v>
      </c>
      <c r="O530" s="2">
        <f>'Weekly Stats'!M530*'Pts Per'!J$2</f>
        <v>12</v>
      </c>
      <c r="P530" s="2">
        <f>'Weekly Stats'!N530*'Pts Per'!K$2</f>
        <v>7.8000000000000007</v>
      </c>
      <c r="Q530" s="2">
        <f>'Weekly Stats'!O530*'Pts Per'!L$2</f>
        <v>0</v>
      </c>
      <c r="R530" s="2">
        <f>'Weekly Stats'!P530*'Pts Per'!M$2</f>
        <v>12.4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-0.1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-0.1</v>
      </c>
      <c r="M531" s="2">
        <f>'Weekly Stats'!K531*'Pts Per'!H$2</f>
        <v>0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3.5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0.5</v>
      </c>
      <c r="O533" s="2">
        <f>'Weekly Stats'!M533*'Pts Per'!J$2</f>
        <v>0</v>
      </c>
      <c r="P533" s="2">
        <f>'Weekly Stats'!N533*'Pts Per'!K$2</f>
        <v>3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14.9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1.5</v>
      </c>
      <c r="O534" s="2">
        <f>'Weekly Stats'!M534*'Pts Per'!J$2</f>
        <v>0</v>
      </c>
      <c r="P534" s="2">
        <f>'Weekly Stats'!N534*'Pts Per'!K$2</f>
        <v>13.4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0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0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0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6.4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1.5</v>
      </c>
      <c r="O537" s="2">
        <f>'Weekly Stats'!M537*'Pts Per'!J$2</f>
        <v>0</v>
      </c>
      <c r="P537" s="2">
        <f>'Weekly Stats'!N537*'Pts Per'!K$2</f>
        <v>4.9000000000000004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1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1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1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1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0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0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0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0</v>
      </c>
      <c r="Y543" s="2">
        <f>'Weekly Stats'!W543*'Pts Per'!T$2</f>
        <v>0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1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1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0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0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4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4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0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0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9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3</v>
      </c>
      <c r="AD550" s="2">
        <f>'Weekly Stats'!AB550*'Pts Per'!Y$2</f>
        <v>0</v>
      </c>
      <c r="AE550" s="2">
        <f>'Weekly Stats'!AC550*'Pts Per'!Z$2</f>
        <v>6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3.24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0</v>
      </c>
      <c r="I552" s="2">
        <f>'Weekly Stats'!G552*'Pts Per'!D$2</f>
        <v>0</v>
      </c>
      <c r="J552" s="2">
        <f>'Weekly Stats'!H552*'Pts Per'!E$2</f>
        <v>3.24</v>
      </c>
      <c r="K552" s="2">
        <f>'Weekly Stats'!I552*'Pts Per'!F$2</f>
        <v>0</v>
      </c>
      <c r="L552" s="2">
        <f>'Weekly Stats'!J552*'Pts Per'!G$2</f>
        <v>0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16.8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7.8000000000000007</v>
      </c>
      <c r="M554" s="2">
        <f>'Weekly Stats'!K554*'Pts Per'!H$2</f>
        <v>6</v>
      </c>
      <c r="N554" s="2">
        <f>'Weekly Stats'!L554*'Pts Per'!I$2</f>
        <v>0.5</v>
      </c>
      <c r="O554" s="2">
        <f>'Weekly Stats'!M554*'Pts Per'!J$2</f>
        <v>0</v>
      </c>
      <c r="P554" s="2">
        <f>'Weekly Stats'!N554*'Pts Per'!K$2</f>
        <v>2.5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2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0.5</v>
      </c>
      <c r="O555" s="2">
        <f>'Weekly Stats'!M555*'Pts Per'!J$2</f>
        <v>0</v>
      </c>
      <c r="P555" s="2">
        <f>'Weekly Stats'!N555*'Pts Per'!K$2</f>
        <v>1.5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3.6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3.6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1.2000000000000002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1.2000000000000002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0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0</v>
      </c>
      <c r="O558" s="2">
        <f>'Weekly Stats'!M558*'Pts Per'!J$2</f>
        <v>0</v>
      </c>
      <c r="P558" s="2">
        <f>'Weekly Stats'!N558*'Pts Per'!K$2</f>
        <v>0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3.5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0.5</v>
      </c>
      <c r="O559" s="2">
        <f>'Weekly Stats'!M559*'Pts Per'!J$2</f>
        <v>0</v>
      </c>
      <c r="P559" s="2">
        <f>'Weekly Stats'!N559*'Pts Per'!K$2</f>
        <v>3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1.6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0.5</v>
      </c>
      <c r="O562" s="2">
        <f>'Weekly Stats'!M562*'Pts Per'!J$2</f>
        <v>0</v>
      </c>
      <c r="P562" s="2">
        <f>'Weekly Stats'!N562*'Pts Per'!K$2</f>
        <v>1.1000000000000001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1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1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0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0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1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1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3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3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1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1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0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0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0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0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2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2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4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1</v>
      </c>
      <c r="AD575" s="2">
        <f>'Weekly Stats'!AB575*'Pts Per'!Y$2</f>
        <v>0</v>
      </c>
      <c r="AE575" s="2">
        <f>'Weekly Stats'!AC575*'Pts Per'!Z$2</f>
        <v>3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0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0</v>
      </c>
      <c r="I577" s="2">
        <f>'Weekly Stats'!G577*'Pts Per'!D$2</f>
        <v>0</v>
      </c>
      <c r="J577" s="2">
        <f>'Weekly Stats'!H577*'Pts Per'!E$2</f>
        <v>0</v>
      </c>
      <c r="K577" s="2">
        <f>'Weekly Stats'!I577*'Pts Per'!F$2</f>
        <v>0</v>
      </c>
      <c r="L577" s="2">
        <f>'Weekly Stats'!J577*'Pts Per'!G$2</f>
        <v>0</v>
      </c>
      <c r="M577" s="2">
        <f>'Weekly Stats'!K577*'Pts Per'!H$2</f>
        <v>0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0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0</v>
      </c>
      <c r="M579" s="2">
        <f>'Weekly Stats'!K579*'Pts Per'!H$2</f>
        <v>0</v>
      </c>
      <c r="N579" s="2">
        <f>'Weekly Stats'!L579*'Pts Per'!I$2</f>
        <v>0</v>
      </c>
      <c r="O579" s="2">
        <f>'Weekly Stats'!M579*'Pts Per'!J$2</f>
        <v>0</v>
      </c>
      <c r="P579" s="2">
        <f>'Weekly Stats'!N579*'Pts Per'!K$2</f>
        <v>0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0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0</v>
      </c>
      <c r="M580" s="2">
        <f>'Weekly Stats'!K580*'Pts Per'!H$2</f>
        <v>0</v>
      </c>
      <c r="N580" s="2">
        <f>'Weekly Stats'!L580*'Pts Per'!I$2</f>
        <v>0</v>
      </c>
      <c r="O580" s="2">
        <f>'Weekly Stats'!M580*'Pts Per'!J$2</f>
        <v>0</v>
      </c>
      <c r="P580" s="2">
        <f>'Weekly Stats'!N580*'Pts Per'!K$2</f>
        <v>0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0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0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0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0</v>
      </c>
      <c r="M582" s="2">
        <f>'Weekly Stats'!K582*'Pts Per'!H$2</f>
        <v>0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0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0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0</v>
      </c>
      <c r="O583" s="2">
        <f>'Weekly Stats'!M583*'Pts Per'!J$2</f>
        <v>0</v>
      </c>
      <c r="P583" s="2">
        <f>'Weekly Stats'!N583*'Pts Per'!K$2</f>
        <v>0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0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0</v>
      </c>
      <c r="O584" s="2">
        <f>'Weekly Stats'!M584*'Pts Per'!J$2</f>
        <v>0</v>
      </c>
      <c r="P584" s="2">
        <f>'Weekly Stats'!N584*'Pts Per'!K$2</f>
        <v>0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0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0</v>
      </c>
      <c r="O587" s="2">
        <f>'Weekly Stats'!M587*'Pts Per'!J$2</f>
        <v>0</v>
      </c>
      <c r="P587" s="2">
        <f>'Weekly Stats'!N587*'Pts Per'!K$2</f>
        <v>0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0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0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0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0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0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0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0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0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0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0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0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0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0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0</v>
      </c>
      <c r="AD600" s="2">
        <f>'Weekly Stats'!AB600*'Pts Per'!Y$2</f>
        <v>0</v>
      </c>
      <c r="AE600" s="2">
        <f>'Weekly Stats'!AC600*'Pts Per'!Z$2</f>
        <v>0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0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0</v>
      </c>
      <c r="I602" s="2">
        <f>'Weekly Stats'!G602*'Pts Per'!D$2</f>
        <v>0</v>
      </c>
      <c r="J602" s="2">
        <f>'Weekly Stats'!H602*'Pts Per'!E$2</f>
        <v>0</v>
      </c>
      <c r="K602" s="2">
        <f>'Weekly Stats'!I602*'Pts Per'!F$2</f>
        <v>0</v>
      </c>
      <c r="L602" s="2">
        <f>'Weekly Stats'!J602*'Pts Per'!G$2</f>
        <v>0</v>
      </c>
      <c r="M602" s="2">
        <f>'Weekly Stats'!K602*'Pts Per'!H$2</f>
        <v>0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0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</v>
      </c>
      <c r="M604" s="2">
        <f>'Weekly Stats'!K604*'Pts Per'!H$2</f>
        <v>0</v>
      </c>
      <c r="N604" s="2">
        <f>'Weekly Stats'!L604*'Pts Per'!I$2</f>
        <v>0</v>
      </c>
      <c r="O604" s="2">
        <f>'Weekly Stats'!M604*'Pts Per'!J$2</f>
        <v>0</v>
      </c>
      <c r="P604" s="2">
        <f>'Weekly Stats'!N604*'Pts Per'!K$2</f>
        <v>0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0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0</v>
      </c>
      <c r="O605" s="2">
        <f>'Weekly Stats'!M605*'Pts Per'!J$2</f>
        <v>0</v>
      </c>
      <c r="P605" s="2">
        <f>'Weekly Stats'!N605*'Pts Per'!K$2</f>
        <v>0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0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0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0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0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0</v>
      </c>
      <c r="M608" s="2">
        <f>'Weekly Stats'!K608*'Pts Per'!H$2</f>
        <v>0</v>
      </c>
      <c r="N608" s="2">
        <f>'Weekly Stats'!L608*'Pts Per'!I$2</f>
        <v>0</v>
      </c>
      <c r="O608" s="2">
        <f>'Weekly Stats'!M608*'Pts Per'!J$2</f>
        <v>0</v>
      </c>
      <c r="P608" s="2">
        <f>'Weekly Stats'!N608*'Pts Per'!K$2</f>
        <v>0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0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0</v>
      </c>
      <c r="O609" s="2">
        <f>'Weekly Stats'!M609*'Pts Per'!J$2</f>
        <v>0</v>
      </c>
      <c r="P609" s="2">
        <f>'Weekly Stats'!N609*'Pts Per'!K$2</f>
        <v>0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0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</v>
      </c>
      <c r="O612" s="2">
        <f>'Weekly Stats'!M612*'Pts Per'!J$2</f>
        <v>0</v>
      </c>
      <c r="P612" s="2">
        <f>'Weekly Stats'!N612*'Pts Per'!K$2</f>
        <v>0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0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0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0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0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0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0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0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0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0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0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0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0</v>
      </c>
      <c r="AD625" s="2">
        <f>'Weekly Stats'!AB625*'Pts Per'!Y$2</f>
        <v>0</v>
      </c>
      <c r="AE625" s="2">
        <f>'Weekly Stats'!AC625*'Pts Per'!Z$2</f>
        <v>0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0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0</v>
      </c>
      <c r="I627" s="2">
        <f>'Weekly Stats'!G627*'Pts Per'!D$2</f>
        <v>0</v>
      </c>
      <c r="J627" s="2">
        <f>'Weekly Stats'!H627*'Pts Per'!E$2</f>
        <v>0</v>
      </c>
      <c r="K627" s="2">
        <f>'Weekly Stats'!I627*'Pts Per'!F$2</f>
        <v>0</v>
      </c>
      <c r="L627" s="2">
        <f>'Weekly Stats'!J627*'Pts Per'!G$2</f>
        <v>0</v>
      </c>
      <c r="M627" s="2">
        <f>'Weekly Stats'!K627*'Pts Per'!H$2</f>
        <v>0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0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0</v>
      </c>
      <c r="M629" s="2">
        <f>'Weekly Stats'!K629*'Pts Per'!H$2</f>
        <v>0</v>
      </c>
      <c r="N629" s="2">
        <f>'Weekly Stats'!L629*'Pts Per'!I$2</f>
        <v>0</v>
      </c>
      <c r="O629" s="2">
        <f>'Weekly Stats'!M629*'Pts Per'!J$2</f>
        <v>0</v>
      </c>
      <c r="P629" s="2">
        <f>'Weekly Stats'!N629*'Pts Per'!K$2</f>
        <v>0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0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0</v>
      </c>
      <c r="M630" s="2">
        <f>'Weekly Stats'!K630*'Pts Per'!H$2</f>
        <v>0</v>
      </c>
      <c r="N630" s="2">
        <f>'Weekly Stats'!L630*'Pts Per'!I$2</f>
        <v>0</v>
      </c>
      <c r="O630" s="2">
        <f>'Weekly Stats'!M630*'Pts Per'!J$2</f>
        <v>0</v>
      </c>
      <c r="P630" s="2">
        <f>'Weekly Stats'!N630*'Pts Per'!K$2</f>
        <v>0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0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0</v>
      </c>
      <c r="M631" s="2">
        <f>'Weekly Stats'!K631*'Pts Per'!H$2</f>
        <v>0</v>
      </c>
      <c r="N631" s="2">
        <f>'Weekly Stats'!L631*'Pts Per'!I$2</f>
        <v>0</v>
      </c>
      <c r="O631" s="2">
        <f>'Weekly Stats'!M631*'Pts Per'!J$2</f>
        <v>0</v>
      </c>
      <c r="P631" s="2">
        <f>'Weekly Stats'!N631*'Pts Per'!K$2</f>
        <v>0</v>
      </c>
      <c r="Q631" s="2">
        <f>'Weekly Stats'!O631*'Pts Per'!L$2</f>
        <v>0</v>
      </c>
      <c r="R631" s="2">
        <f>'Weekly Stats'!P631*'Pts Per'!M$2</f>
        <v>0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0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0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0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</v>
      </c>
      <c r="O633" s="2">
        <f>'Weekly Stats'!M633*'Pts Per'!J$2</f>
        <v>0</v>
      </c>
      <c r="P633" s="2">
        <f>'Weekly Stats'!N633*'Pts Per'!K$2</f>
        <v>0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0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0</v>
      </c>
      <c r="O634" s="2">
        <f>'Weekly Stats'!M634*'Pts Per'!J$2</f>
        <v>0</v>
      </c>
      <c r="P634" s="2">
        <f>'Weekly Stats'!N634*'Pts Per'!K$2</f>
        <v>0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0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0</v>
      </c>
      <c r="O637" s="2">
        <f>'Weekly Stats'!M637*'Pts Per'!J$2</f>
        <v>0</v>
      </c>
      <c r="P637" s="2">
        <f>'Weekly Stats'!N637*'Pts Per'!K$2</f>
        <v>0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0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0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0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0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0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0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0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0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0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0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0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0</v>
      </c>
      <c r="AD650" s="2">
        <f>'Weekly Stats'!AB650*'Pts Per'!Y$2</f>
        <v>0</v>
      </c>
      <c r="AE650" s="2">
        <f>'Weekly Stats'!AC650*'Pts Per'!Z$2</f>
        <v>0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0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0</v>
      </c>
      <c r="I652" s="2">
        <f>'Weekly Stats'!G652*'Pts Per'!D$2</f>
        <v>0</v>
      </c>
      <c r="J652" s="2">
        <f>'Weekly Stats'!H652*'Pts Per'!E$2</f>
        <v>0</v>
      </c>
      <c r="K652" s="2">
        <f>'Weekly Stats'!I652*'Pts Per'!F$2</f>
        <v>0</v>
      </c>
      <c r="L652" s="2">
        <f>'Weekly Stats'!J652*'Pts Per'!G$2</f>
        <v>0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0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0</v>
      </c>
      <c r="I653" s="2">
        <f>'Weekly Stats'!G653*'Pts Per'!D$2</f>
        <v>0</v>
      </c>
      <c r="J653" s="2">
        <f>'Weekly Stats'!H653*'Pts Per'!E$2</f>
        <v>0</v>
      </c>
      <c r="K653" s="2">
        <f>'Weekly Stats'!I653*'Pts Per'!F$2</f>
        <v>0</v>
      </c>
      <c r="L653" s="2">
        <f>'Weekly Stats'!J653*'Pts Per'!G$2</f>
        <v>0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0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0</v>
      </c>
      <c r="M654" s="2">
        <f>'Weekly Stats'!K654*'Pts Per'!H$2</f>
        <v>0</v>
      </c>
      <c r="N654" s="2">
        <f>'Weekly Stats'!L654*'Pts Per'!I$2</f>
        <v>0</v>
      </c>
      <c r="O654" s="2">
        <f>'Weekly Stats'!M654*'Pts Per'!J$2</f>
        <v>0</v>
      </c>
      <c r="P654" s="2">
        <f>'Weekly Stats'!N654*'Pts Per'!K$2</f>
        <v>0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0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0</v>
      </c>
      <c r="M655" s="2">
        <f>'Weekly Stats'!K655*'Pts Per'!H$2</f>
        <v>0</v>
      </c>
      <c r="N655" s="2">
        <f>'Weekly Stats'!L655*'Pts Per'!I$2</f>
        <v>0</v>
      </c>
      <c r="O655" s="2">
        <f>'Weekly Stats'!M655*'Pts Per'!J$2</f>
        <v>0</v>
      </c>
      <c r="P655" s="2">
        <f>'Weekly Stats'!N655*'Pts Per'!K$2</f>
        <v>0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0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0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</v>
      </c>
      <c r="M656" s="2">
        <f>'Weekly Stats'!K656*'Pts Per'!H$2</f>
        <v>0</v>
      </c>
      <c r="N656" s="2">
        <f>'Weekly Stats'!L656*'Pts Per'!I$2</f>
        <v>0</v>
      </c>
      <c r="O656" s="2">
        <f>'Weekly Stats'!M656*'Pts Per'!J$2</f>
        <v>0</v>
      </c>
      <c r="P656" s="2">
        <f>'Weekly Stats'!N656*'Pts Per'!K$2</f>
        <v>0</v>
      </c>
      <c r="Q656" s="2">
        <f>'Weekly Stats'!O656*'Pts Per'!L$2</f>
        <v>0</v>
      </c>
      <c r="R656" s="2">
        <f>'Weekly Stats'!P656*'Pts Per'!M$2</f>
        <v>0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0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0</v>
      </c>
      <c r="O658" s="2">
        <f>'Weekly Stats'!M658*'Pts Per'!J$2</f>
        <v>0</v>
      </c>
      <c r="P658" s="2">
        <f>'Weekly Stats'!N658*'Pts Per'!K$2</f>
        <v>0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0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</v>
      </c>
      <c r="O659" s="2">
        <f>'Weekly Stats'!M659*'Pts Per'!J$2</f>
        <v>0</v>
      </c>
      <c r="P659" s="2">
        <f>'Weekly Stats'!N659*'Pts Per'!K$2</f>
        <v>0</v>
      </c>
      <c r="Q659" s="2">
        <f>'Weekly Stats'!O659*'Pts Per'!L$2</f>
        <v>0</v>
      </c>
      <c r="R659" s="2">
        <f>'Weekly Stats'!P659*'Pts Per'!M$2</f>
        <v>0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0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0</v>
      </c>
      <c r="O662" s="2">
        <f>'Weekly Stats'!M662*'Pts Per'!J$2</f>
        <v>0</v>
      </c>
      <c r="P662" s="2">
        <f>'Weekly Stats'!N662*'Pts Per'!K$2</f>
        <v>0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0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0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0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0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0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0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0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0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0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0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0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0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0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0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0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0</v>
      </c>
      <c r="AD675" s="2">
        <f>'Weekly Stats'!AB675*'Pts Per'!Y$2</f>
        <v>0</v>
      </c>
      <c r="AE675" s="2">
        <f>'Weekly Stats'!AC675*'Pts Per'!Z$2</f>
        <v>0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3.3200000000000003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0</v>
      </c>
      <c r="I677" s="2">
        <f>'Weekly Stats'!G677*'Pts Per'!D$2</f>
        <v>0</v>
      </c>
      <c r="J677" s="2">
        <f>'Weekly Stats'!H677*'Pts Per'!E$2</f>
        <v>3.3200000000000003</v>
      </c>
      <c r="K677" s="2">
        <f>'Weekly Stats'!I677*'Pts Per'!F$2</f>
        <v>0</v>
      </c>
      <c r="L677" s="2">
        <f>'Weekly Stats'!J677*'Pts Per'!G$2</f>
        <v>0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11.8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5.8000000000000007</v>
      </c>
      <c r="M679" s="2">
        <f>'Weekly Stats'!K679*'Pts Per'!H$2</f>
        <v>6</v>
      </c>
      <c r="N679" s="2">
        <f>'Weekly Stats'!L679*'Pts Per'!I$2</f>
        <v>0</v>
      </c>
      <c r="O679" s="2">
        <f>'Weekly Stats'!M679*'Pts Per'!J$2</f>
        <v>0</v>
      </c>
      <c r="P679" s="2">
        <f>'Weekly Stats'!N679*'Pts Per'!K$2</f>
        <v>0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4.0999999999999996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1.5</v>
      </c>
      <c r="M680" s="2">
        <f>'Weekly Stats'!K680*'Pts Per'!H$2</f>
        <v>0</v>
      </c>
      <c r="N680" s="2">
        <f>'Weekly Stats'!L680*'Pts Per'!I$2</f>
        <v>0.5</v>
      </c>
      <c r="O680" s="2">
        <f>'Weekly Stats'!M680*'Pts Per'!J$2</f>
        <v>0</v>
      </c>
      <c r="P680" s="2">
        <f>'Weekly Stats'!N680*'Pts Per'!K$2</f>
        <v>2.1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10.600000000000001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8.7000000000000011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1.9000000000000001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0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0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0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</v>
      </c>
      <c r="O683" s="2">
        <f>'Weekly Stats'!M683*'Pts Per'!J$2</f>
        <v>0</v>
      </c>
      <c r="P683" s="2">
        <f>'Weekly Stats'!N683*'Pts Per'!K$2</f>
        <v>0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0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0</v>
      </c>
      <c r="O684" s="2">
        <f>'Weekly Stats'!M684*'Pts Per'!J$2</f>
        <v>0</v>
      </c>
      <c r="P684" s="2">
        <f>'Weekly Stats'!N684*'Pts Per'!K$2</f>
        <v>0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7.2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1</v>
      </c>
      <c r="O687" s="2">
        <f>'Weekly Stats'!M687*'Pts Per'!J$2</f>
        <v>0</v>
      </c>
      <c r="P687" s="2">
        <f>'Weekly Stats'!N687*'Pts Per'!K$2</f>
        <v>6.2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0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0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0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0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0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0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0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0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0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0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0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0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0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0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2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2</v>
      </c>
      <c r="AD700" s="2">
        <f>'Weekly Stats'!AB700*'Pts Per'!Y$2</f>
        <v>0</v>
      </c>
      <c r="AE700" s="2">
        <f>'Weekly Stats'!AC700*'Pts Per'!Z$2</f>
        <v>0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F16" sqref="F16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6</v>
      </c>
      <c r="C6" s="2">
        <f>SUM('Team Stats'!G2:H2)</f>
        <v>229</v>
      </c>
      <c r="D6">
        <f>'Team Stats'!F2</f>
        <v>17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2</v>
      </c>
      <c r="G6">
        <f>SUM(IP!S2:S26,IP!V2:V26)</f>
        <v>0</v>
      </c>
      <c r="H6">
        <f>G6*N2</f>
        <v>0</v>
      </c>
      <c r="I6">
        <f>SUM(B6,E6,F6,H6)</f>
        <v>8</v>
      </c>
    </row>
    <row r="7" spans="1:29">
      <c r="A7" s="2" t="s">
        <v>89</v>
      </c>
      <c r="B7">
        <f>SUM(IP!E39:E49)</f>
        <v>5</v>
      </c>
      <c r="C7" s="2">
        <f>SUM('Team Stats'!G3:H3)</f>
        <v>267</v>
      </c>
      <c r="D7" s="2">
        <f>'Team Stats'!F3</f>
        <v>21</v>
      </c>
      <c r="E7" s="2">
        <f t="shared" ref="E7:E33" si="0">IF(C7&lt;101,5,IF(C7&lt;201,3,IF(C7&lt;301,0,IF(C7&lt;351,-1,IF(C7&lt;401,-2,-4)))))</f>
        <v>0</v>
      </c>
      <c r="F7" s="2">
        <f t="shared" ref="F7:F33" si="1">IF(D7=0,10,IF(D7&lt;4,9,IF(D7&lt;8,8,IF(D7&lt;11,6,IF(D7&lt;15,4,IF(D7&lt;22,2,IF(D7&lt;29,0,IF(D7&lt;36,-1,IF(D7&lt;50,-3,-5)))))))))</f>
        <v>2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7</v>
      </c>
    </row>
    <row r="8" spans="1:29">
      <c r="A8" s="2" t="s">
        <v>90</v>
      </c>
      <c r="B8" s="2">
        <f>SUM(IP!E64:E74)</f>
        <v>4</v>
      </c>
      <c r="C8" s="2">
        <f>SUM('Team Stats'!G4:H4)</f>
        <v>248</v>
      </c>
      <c r="D8" s="2">
        <f>'Team Stats'!F4</f>
        <v>14</v>
      </c>
      <c r="E8" s="2">
        <f t="shared" si="0"/>
        <v>0</v>
      </c>
      <c r="F8" s="2">
        <f t="shared" si="1"/>
        <v>4</v>
      </c>
      <c r="G8" s="2">
        <f>SUM(IP!S52:S76,IP!V52:V76)</f>
        <v>0</v>
      </c>
      <c r="H8" s="2">
        <f t="shared" si="2"/>
        <v>0</v>
      </c>
      <c r="I8" s="2">
        <f t="shared" si="3"/>
        <v>8</v>
      </c>
    </row>
    <row r="9" spans="1:29">
      <c r="A9" s="2" t="s">
        <v>91</v>
      </c>
      <c r="B9" s="2">
        <f>SUM(IP!E89:E99)</f>
        <v>1</v>
      </c>
      <c r="C9" s="2">
        <f>SUM('Team Stats'!G5:H5)</f>
        <v>296</v>
      </c>
      <c r="D9" s="2">
        <f>'Team Stats'!F5</f>
        <v>24</v>
      </c>
      <c r="E9" s="2">
        <f t="shared" si="0"/>
        <v>0</v>
      </c>
      <c r="F9" s="2">
        <f t="shared" si="1"/>
        <v>0</v>
      </c>
      <c r="G9" s="2">
        <f>SUM(IP!S77:S101,IP!V77:V101)</f>
        <v>0</v>
      </c>
      <c r="H9" s="2">
        <f t="shared" si="2"/>
        <v>0</v>
      </c>
      <c r="I9" s="2">
        <f t="shared" si="3"/>
        <v>1</v>
      </c>
    </row>
    <row r="10" spans="1:29">
      <c r="A10" s="2" t="s">
        <v>92</v>
      </c>
      <c r="B10" s="2">
        <f>SUM(IP!E114:E124)</f>
        <v>6</v>
      </c>
      <c r="C10" s="2">
        <f>SUM('Team Stats'!G6:H6)</f>
        <v>260</v>
      </c>
      <c r="D10" s="2">
        <f>'Team Stats'!F6</f>
        <v>20</v>
      </c>
      <c r="E10" s="2">
        <f t="shared" si="0"/>
        <v>0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">
        <f t="shared" si="3"/>
        <v>8</v>
      </c>
    </row>
    <row r="11" spans="1:29">
      <c r="A11" s="2" t="s">
        <v>93</v>
      </c>
      <c r="B11" s="2">
        <f>SUM(IP!E139:E149)</f>
        <v>1</v>
      </c>
      <c r="C11" s="2">
        <f>SUM('Team Stats'!G7:H7)</f>
        <v>193</v>
      </c>
      <c r="D11" s="2">
        <f>'Team Stats'!F7</f>
        <v>14</v>
      </c>
      <c r="E11" s="2">
        <f t="shared" si="0"/>
        <v>3</v>
      </c>
      <c r="F11" s="2">
        <f t="shared" si="1"/>
        <v>4</v>
      </c>
      <c r="G11" s="2">
        <f>SUM(IP!S127:S151,IP!V127:V151)</f>
        <v>0</v>
      </c>
      <c r="H11" s="2">
        <f t="shared" si="2"/>
        <v>0</v>
      </c>
      <c r="I11" s="2">
        <f t="shared" si="3"/>
        <v>8</v>
      </c>
    </row>
    <row r="12" spans="1:29">
      <c r="A12" s="2" t="s">
        <v>94</v>
      </c>
      <c r="B12" s="2">
        <f>SUM(IP!E164:E174)</f>
        <v>2</v>
      </c>
      <c r="C12" s="2">
        <f>SUM('Team Stats'!G8:H8)</f>
        <v>290</v>
      </c>
      <c r="D12" s="2">
        <f>'Team Stats'!F8</f>
        <v>24</v>
      </c>
      <c r="E12" s="2">
        <f t="shared" si="0"/>
        <v>0</v>
      </c>
      <c r="F12" s="2">
        <f t="shared" si="1"/>
        <v>0</v>
      </c>
      <c r="G12" s="2">
        <f>SUM(IP!S152:S176,IP!V152:V176)</f>
        <v>0</v>
      </c>
      <c r="H12" s="2">
        <f t="shared" si="2"/>
        <v>0</v>
      </c>
      <c r="I12" s="2">
        <f t="shared" si="3"/>
        <v>2</v>
      </c>
    </row>
    <row r="13" spans="1:29">
      <c r="A13" s="2" t="s">
        <v>95</v>
      </c>
      <c r="B13" s="2">
        <f>SUM(IP!E189:E199)</f>
        <v>4</v>
      </c>
      <c r="C13" s="2">
        <f>SUM('Team Stats'!G9:H9)</f>
        <v>260</v>
      </c>
      <c r="D13" s="2">
        <f>'Team Stats'!F9</f>
        <v>17</v>
      </c>
      <c r="E13" s="2">
        <f t="shared" si="0"/>
        <v>0</v>
      </c>
      <c r="F13" s="2">
        <f t="shared" si="1"/>
        <v>2</v>
      </c>
      <c r="G13" s="2">
        <f>SUM(IP!S177:S201,IP!V177:V201)</f>
        <v>0</v>
      </c>
      <c r="H13" s="2">
        <f t="shared" si="2"/>
        <v>0</v>
      </c>
      <c r="I13" s="2">
        <f t="shared" si="3"/>
        <v>6</v>
      </c>
    </row>
    <row r="14" spans="1:29">
      <c r="A14" s="2" t="s">
        <v>96</v>
      </c>
      <c r="B14" s="2">
        <f>SUM(IP!E214:E224)</f>
        <v>2</v>
      </c>
      <c r="C14" s="2">
        <f>SUM('Team Stats'!G10:H10)</f>
        <v>217</v>
      </c>
      <c r="D14" s="2">
        <f>'Team Stats'!F10</f>
        <v>24</v>
      </c>
      <c r="E14" s="2">
        <f t="shared" si="0"/>
        <v>0</v>
      </c>
      <c r="F14" s="2">
        <f t="shared" si="1"/>
        <v>0</v>
      </c>
      <c r="G14" s="2">
        <f>SUM(IP!S202:S226,IP!V202:V226)</f>
        <v>0</v>
      </c>
      <c r="H14" s="2">
        <f t="shared" si="2"/>
        <v>0</v>
      </c>
      <c r="I14" s="2">
        <f t="shared" si="3"/>
        <v>2</v>
      </c>
    </row>
    <row r="15" spans="1:29">
      <c r="A15" s="2" t="s">
        <v>97</v>
      </c>
      <c r="B15" s="2">
        <f>SUM(IP!E239:E249)</f>
        <v>11</v>
      </c>
      <c r="C15" s="2">
        <f>SUM('Team Stats'!G11:H11)</f>
        <v>155</v>
      </c>
      <c r="D15" s="2">
        <f>'Team Stats'!F11</f>
        <v>6</v>
      </c>
      <c r="E15" s="2">
        <f t="shared" si="0"/>
        <v>3</v>
      </c>
      <c r="F15" s="2">
        <f t="shared" si="1"/>
        <v>8</v>
      </c>
      <c r="G15" s="2">
        <f>SUM(IP!S227:S251,IP!V227:V251)</f>
        <v>0</v>
      </c>
      <c r="H15" s="2">
        <f t="shared" si="2"/>
        <v>0</v>
      </c>
      <c r="I15" s="2">
        <f t="shared" si="3"/>
        <v>22</v>
      </c>
    </row>
    <row r="16" spans="1:29">
      <c r="A16" s="2" t="s">
        <v>98</v>
      </c>
      <c r="B16" s="2">
        <f>SUM(IP!D264:D274)</f>
        <v>0</v>
      </c>
      <c r="C16" s="2">
        <f>SUM('Team Stats'!G12:H12)</f>
        <v>363</v>
      </c>
      <c r="D16" s="2">
        <f>'Team Stats'!F12</f>
        <v>27</v>
      </c>
      <c r="E16" s="2">
        <f t="shared" si="0"/>
        <v>-2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">
        <f t="shared" si="3"/>
        <v>-2</v>
      </c>
    </row>
    <row r="17" spans="1:9">
      <c r="A17" s="2" t="s">
        <v>99</v>
      </c>
      <c r="B17" s="2">
        <f>SUM(IP!E289:E299)</f>
        <v>2</v>
      </c>
      <c r="C17" s="2">
        <f>SUM('Team Stats'!G13:H13)</f>
        <v>261</v>
      </c>
      <c r="D17" s="2">
        <f>'Team Stats'!F13</f>
        <v>35</v>
      </c>
      <c r="E17" s="2">
        <f t="shared" si="0"/>
        <v>0</v>
      </c>
      <c r="F17" s="2">
        <f t="shared" si="1"/>
        <v>-1</v>
      </c>
      <c r="G17" s="2">
        <f>SUM(IP!S277:S301,IP!V277:V301)</f>
        <v>0</v>
      </c>
      <c r="H17" s="2">
        <f t="shared" si="2"/>
        <v>0</v>
      </c>
      <c r="I17" s="2">
        <f t="shared" si="3"/>
        <v>1</v>
      </c>
    </row>
    <row r="18" spans="1:9">
      <c r="A18" s="2" t="s">
        <v>100</v>
      </c>
      <c r="B18" s="2">
        <f>SUM(IP!E314:E324)</f>
        <v>2</v>
      </c>
      <c r="C18" s="2">
        <f>SUM('Team Stats'!G14:H14)</f>
        <v>277</v>
      </c>
      <c r="D18" s="2">
        <f>'Team Stats'!F14</f>
        <v>28</v>
      </c>
      <c r="E18" s="2">
        <f t="shared" si="0"/>
        <v>0</v>
      </c>
      <c r="F18" s="2">
        <f t="shared" si="1"/>
        <v>0</v>
      </c>
      <c r="G18" s="2">
        <f>SUM(IP!S302:S326,IP!V302:V326)</f>
        <v>0</v>
      </c>
      <c r="H18" s="2">
        <f t="shared" si="2"/>
        <v>0</v>
      </c>
      <c r="I18" s="2">
        <f t="shared" si="3"/>
        <v>2</v>
      </c>
    </row>
    <row r="19" spans="1:9">
      <c r="A19" s="2" t="s">
        <v>101</v>
      </c>
      <c r="B19" s="2">
        <f>SUM(IP!E339:E349)</f>
        <v>5</v>
      </c>
      <c r="C19" s="2">
        <f>SUM('Team Stats'!G15:H15)</f>
        <v>183</v>
      </c>
      <c r="D19" s="2">
        <f>'Team Stats'!F15</f>
        <v>21</v>
      </c>
      <c r="E19" s="2">
        <f t="shared" si="0"/>
        <v>3</v>
      </c>
      <c r="F19" s="2">
        <f t="shared" si="1"/>
        <v>2</v>
      </c>
      <c r="G19" s="2">
        <f>SUM(IP!S327:S351,IP!V327:V351)</f>
        <v>0</v>
      </c>
      <c r="H19" s="2">
        <f t="shared" si="2"/>
        <v>0</v>
      </c>
      <c r="I19" s="2">
        <f t="shared" si="3"/>
        <v>10</v>
      </c>
    </row>
    <row r="20" spans="1:9">
      <c r="A20" s="2" t="s">
        <v>102</v>
      </c>
      <c r="B20" s="2">
        <f>SUM(IP!E364:E374)</f>
        <v>2</v>
      </c>
      <c r="C20" s="2">
        <f>SUM('Team Stats'!G16:H16)</f>
        <v>465</v>
      </c>
      <c r="D20" s="2">
        <f>'Team Stats'!F16</f>
        <v>49</v>
      </c>
      <c r="E20" s="2">
        <f t="shared" si="0"/>
        <v>-4</v>
      </c>
      <c r="F20" s="2">
        <f t="shared" si="1"/>
        <v>-3</v>
      </c>
      <c r="G20" s="2">
        <f>SUM(IP!S352:S376,IP!V352:V376)</f>
        <v>0</v>
      </c>
      <c r="H20" s="2">
        <f t="shared" si="2"/>
        <v>0</v>
      </c>
      <c r="I20" s="2">
        <f t="shared" si="3"/>
        <v>-5</v>
      </c>
    </row>
    <row r="21" spans="1:9">
      <c r="A21" s="2" t="s">
        <v>103</v>
      </c>
      <c r="B21" s="2">
        <f>SUM(IP!E389:E399)</f>
        <v>4</v>
      </c>
      <c r="C21" s="2">
        <f>SUM('Team Stats'!G17:H17)</f>
        <v>159</v>
      </c>
      <c r="D21" s="2">
        <f>'Team Stats'!F17</f>
        <v>10</v>
      </c>
      <c r="E21" s="2">
        <f t="shared" si="0"/>
        <v>3</v>
      </c>
      <c r="F21" s="2">
        <f t="shared" si="1"/>
        <v>6</v>
      </c>
      <c r="G21" s="2">
        <f>SUM(IP!S377:S401,IP!V377:V401)</f>
        <v>0</v>
      </c>
      <c r="H21" s="2">
        <f t="shared" si="2"/>
        <v>0</v>
      </c>
      <c r="I21" s="2">
        <f t="shared" si="3"/>
        <v>13</v>
      </c>
    </row>
    <row r="22" spans="1:9">
      <c r="A22" s="2" t="s">
        <v>104</v>
      </c>
      <c r="B22" s="2">
        <f>SUM(IP!E414:E424)</f>
        <v>2</v>
      </c>
      <c r="C22" s="2">
        <f>SUM('Team Stats'!G18:H18)</f>
        <v>371</v>
      </c>
      <c r="D22" s="2">
        <f>'Team Stats'!F18</f>
        <v>42</v>
      </c>
      <c r="E22" s="2">
        <f t="shared" si="0"/>
        <v>-2</v>
      </c>
      <c r="F22" s="2">
        <f t="shared" si="1"/>
        <v>-3</v>
      </c>
      <c r="G22" s="2">
        <f>SUM(IP!S402:S426,IP!V402:V426)</f>
        <v>0</v>
      </c>
      <c r="H22" s="2">
        <f t="shared" si="2"/>
        <v>0</v>
      </c>
      <c r="I22" s="2">
        <f t="shared" si="3"/>
        <v>-3</v>
      </c>
    </row>
    <row r="23" spans="1:9">
      <c r="A23" s="2" t="s">
        <v>105</v>
      </c>
      <c r="B23" s="2">
        <f>SUM(IP!E439:E449)</f>
        <v>4</v>
      </c>
      <c r="C23" s="2">
        <f>SUM('Team Stats'!G19:H19)</f>
        <v>314</v>
      </c>
      <c r="D23" s="2">
        <f>'Team Stats'!F19</f>
        <v>24</v>
      </c>
      <c r="E23" s="2">
        <f t="shared" si="0"/>
        <v>-1</v>
      </c>
      <c r="F23" s="2">
        <f t="shared" si="1"/>
        <v>0</v>
      </c>
      <c r="G23" s="2">
        <f>SUM(IP!S427:S451,IP!V427:V451)</f>
        <v>0</v>
      </c>
      <c r="H23" s="2">
        <f t="shared" si="2"/>
        <v>0</v>
      </c>
      <c r="I23" s="2">
        <f t="shared" si="3"/>
        <v>3</v>
      </c>
    </row>
    <row r="24" spans="1:9">
      <c r="A24" s="2" t="s">
        <v>106</v>
      </c>
      <c r="B24" s="2">
        <f>SUM(IP!D464:D474)</f>
        <v>0</v>
      </c>
      <c r="C24" s="2">
        <f>SUM('Team Stats'!G20:H20)</f>
        <v>234</v>
      </c>
      <c r="D24" s="2">
        <f>'Team Stats'!F20</f>
        <v>26</v>
      </c>
      <c r="E24" s="2">
        <f t="shared" si="0"/>
        <v>0</v>
      </c>
      <c r="F24" s="2">
        <f t="shared" si="1"/>
        <v>0</v>
      </c>
      <c r="G24" s="2">
        <f>SUM(IP!S452:S476,IP!V452:V476)</f>
        <v>0</v>
      </c>
      <c r="H24" s="2">
        <f t="shared" si="2"/>
        <v>0</v>
      </c>
      <c r="I24" s="2">
        <f t="shared" si="3"/>
        <v>0</v>
      </c>
    </row>
    <row r="25" spans="1:9">
      <c r="A25" s="2" t="s">
        <v>107</v>
      </c>
      <c r="B25" s="2">
        <f>SUM(IP!E489:E499)</f>
        <v>2</v>
      </c>
      <c r="C25" s="2">
        <f>SUM('Team Stats'!G21:H21)</f>
        <v>373</v>
      </c>
      <c r="D25" s="2">
        <f>'Team Stats'!F21</f>
        <v>27</v>
      </c>
      <c r="E25" s="2">
        <f t="shared" si="0"/>
        <v>-2</v>
      </c>
      <c r="F25" s="2">
        <f t="shared" si="1"/>
        <v>0</v>
      </c>
      <c r="G25" s="2">
        <f>SUM(IP!S477:S501,IP!V477:V501)</f>
        <v>0</v>
      </c>
      <c r="H25" s="2">
        <f t="shared" si="2"/>
        <v>0</v>
      </c>
      <c r="I25" s="2">
        <f t="shared" si="3"/>
        <v>0</v>
      </c>
    </row>
    <row r="26" spans="1:9">
      <c r="A26" s="2" t="s">
        <v>108</v>
      </c>
      <c r="B26" s="2">
        <f>SUM(IP!E514:E524)</f>
        <v>0</v>
      </c>
      <c r="C26" s="2">
        <f>SUM('Team Stats'!G22:H22)</f>
        <v>156</v>
      </c>
      <c r="D26" s="2">
        <f>'Team Stats'!F22</f>
        <v>14</v>
      </c>
      <c r="E26" s="2">
        <f t="shared" si="0"/>
        <v>3</v>
      </c>
      <c r="F26" s="2">
        <f t="shared" si="1"/>
        <v>4</v>
      </c>
      <c r="G26" s="2">
        <f>SUM(IP!S502:S526,IP!V502:V526)</f>
        <v>0</v>
      </c>
      <c r="H26" s="2">
        <f t="shared" si="2"/>
        <v>0</v>
      </c>
      <c r="I26" s="2">
        <f t="shared" si="3"/>
        <v>7</v>
      </c>
    </row>
    <row r="27" spans="1:9">
      <c r="A27" s="2" t="s">
        <v>109</v>
      </c>
      <c r="B27" s="2">
        <f>SUM(IP!E539:E549)</f>
        <v>7</v>
      </c>
      <c r="C27" s="2">
        <f>SUM('Team Stats'!G23:H23)</f>
        <v>339</v>
      </c>
      <c r="D27" s="2">
        <f>'Team Stats'!F23</f>
        <v>24</v>
      </c>
      <c r="E27" s="2">
        <f t="shared" si="0"/>
        <v>-1</v>
      </c>
      <c r="F27" s="2">
        <f t="shared" si="1"/>
        <v>0</v>
      </c>
      <c r="G27" s="2">
        <f>SUM(IP!S527:S551,IP!V527:V551)</f>
        <v>0</v>
      </c>
      <c r="H27" s="2">
        <f t="shared" si="2"/>
        <v>0</v>
      </c>
      <c r="I27" s="2">
        <f t="shared" si="3"/>
        <v>6</v>
      </c>
    </row>
    <row r="28" spans="1:9">
      <c r="A28" s="2" t="s">
        <v>110</v>
      </c>
      <c r="B28" s="2">
        <f>SUM(IP!E564:E574)</f>
        <v>8</v>
      </c>
      <c r="C28" s="2">
        <f>SUM('Team Stats'!G24:H24)</f>
        <v>132</v>
      </c>
      <c r="D28" s="2">
        <f>'Team Stats'!F24</f>
        <v>0</v>
      </c>
      <c r="E28" s="2">
        <f t="shared" si="0"/>
        <v>3</v>
      </c>
      <c r="F28" s="2">
        <f t="shared" si="1"/>
        <v>10</v>
      </c>
      <c r="G28" s="2">
        <f>SUM(IP!S552:S576,IP!V552:V576)</f>
        <v>0</v>
      </c>
      <c r="H28" s="2">
        <f t="shared" si="2"/>
        <v>0</v>
      </c>
      <c r="I28" s="2">
        <f t="shared" si="3"/>
        <v>21</v>
      </c>
    </row>
    <row r="29" spans="1:9">
      <c r="A29" s="2" t="s">
        <v>111</v>
      </c>
      <c r="B29" s="2">
        <f>SUM(IP!E589:E599)</f>
        <v>0</v>
      </c>
      <c r="C29" s="2">
        <f>SUM('Team Stats'!G25:H25)</f>
        <v>0</v>
      </c>
      <c r="D29" s="2">
        <f>'Team Stats'!F25</f>
        <v>0</v>
      </c>
      <c r="E29" s="2">
        <f t="shared" si="0"/>
        <v>5</v>
      </c>
      <c r="F29" s="2">
        <f t="shared" si="1"/>
        <v>10</v>
      </c>
      <c r="G29" s="2">
        <f>SUM(IP!S577:S601,IP!V577:V601)</f>
        <v>0</v>
      </c>
      <c r="H29" s="2">
        <f t="shared" si="2"/>
        <v>0</v>
      </c>
      <c r="I29" s="2">
        <f t="shared" si="3"/>
        <v>15</v>
      </c>
    </row>
    <row r="30" spans="1:9">
      <c r="A30" s="2" t="s">
        <v>112</v>
      </c>
      <c r="B30" s="2">
        <f>SUM(IP!E614:E624)</f>
        <v>0</v>
      </c>
      <c r="C30" s="2">
        <f>SUM('Team Stats'!G26:H26)</f>
        <v>0</v>
      </c>
      <c r="D30" s="2">
        <f>'Team Stats'!F26</f>
        <v>0</v>
      </c>
      <c r="E30" s="2">
        <f t="shared" si="0"/>
        <v>5</v>
      </c>
      <c r="F30" s="2">
        <f t="shared" si="1"/>
        <v>10</v>
      </c>
      <c r="G30" s="2">
        <f>SUM(IP!S602:S626,IP!V602:V626)</f>
        <v>0</v>
      </c>
      <c r="H30" s="2">
        <f t="shared" si="2"/>
        <v>0</v>
      </c>
      <c r="I30" s="2">
        <f t="shared" si="3"/>
        <v>15</v>
      </c>
    </row>
    <row r="31" spans="1:9">
      <c r="A31" s="2" t="s">
        <v>113</v>
      </c>
      <c r="B31" s="2">
        <f>SUM(IP!E639:E649)</f>
        <v>0</v>
      </c>
      <c r="C31" s="2">
        <f>SUM('Team Stats'!G27:H27)</f>
        <v>0</v>
      </c>
      <c r="D31" s="2">
        <f>'Team Stats'!F27</f>
        <v>0</v>
      </c>
      <c r="E31" s="2">
        <f t="shared" si="0"/>
        <v>5</v>
      </c>
      <c r="F31" s="2">
        <f t="shared" si="1"/>
        <v>10</v>
      </c>
      <c r="G31" s="2">
        <f>SUM(IP!S627:S651,IP!V627:V651)</f>
        <v>0</v>
      </c>
      <c r="H31" s="2">
        <f t="shared" si="2"/>
        <v>0</v>
      </c>
      <c r="I31" s="2">
        <f t="shared" si="3"/>
        <v>15</v>
      </c>
    </row>
    <row r="32" spans="1:9">
      <c r="A32" s="2" t="s">
        <v>114</v>
      </c>
      <c r="B32" s="2">
        <f>SUM(IP!E664:E674)</f>
        <v>0</v>
      </c>
      <c r="C32" s="2">
        <f>SUM('Team Stats'!G28:H28)</f>
        <v>0</v>
      </c>
      <c r="D32" s="2">
        <f>'Team Stats'!F28</f>
        <v>0</v>
      </c>
      <c r="E32" s="2">
        <f t="shared" si="0"/>
        <v>5</v>
      </c>
      <c r="F32" s="2">
        <f t="shared" si="1"/>
        <v>10</v>
      </c>
      <c r="G32" s="2">
        <f>SUM(IP!S652:S676,IP!V652:V676)</f>
        <v>0</v>
      </c>
      <c r="H32" s="2">
        <f t="shared" si="2"/>
        <v>0</v>
      </c>
      <c r="I32" s="2">
        <f t="shared" si="3"/>
        <v>15</v>
      </c>
    </row>
    <row r="33" spans="1:9">
      <c r="A33" s="2" t="s">
        <v>115</v>
      </c>
      <c r="B33" s="2">
        <f>SUM(IP!E689:E699)</f>
        <v>0</v>
      </c>
      <c r="C33" s="2">
        <f>SUM('Team Stats'!G29:H29)</f>
        <v>303</v>
      </c>
      <c r="D33" s="2">
        <f>'Team Stats'!F29</f>
        <v>24</v>
      </c>
      <c r="E33" s="2">
        <f t="shared" si="0"/>
        <v>-1</v>
      </c>
      <c r="F33" s="2">
        <f t="shared" si="1"/>
        <v>0</v>
      </c>
      <c r="G33" s="2">
        <f>SUM(IP!S677:S701,IP!W701,IP!W701,IP!V677:V701)</f>
        <v>0</v>
      </c>
      <c r="H33" s="2">
        <f t="shared" si="2"/>
        <v>0</v>
      </c>
      <c r="I33" s="2">
        <f t="shared" si="3"/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I32"/>
  <sheetViews>
    <sheetView topLeftCell="A17" workbookViewId="0">
      <selection activeCell="M43" sqref="M43"/>
    </sheetView>
  </sheetViews>
  <sheetFormatPr defaultRowHeight="15"/>
  <cols>
    <col min="1" max="1" width="5" bestFit="1" customWidth="1"/>
    <col min="2" max="2" width="6.140625" bestFit="1" customWidth="1"/>
    <col min="3" max="3" width="19.140625" bestFit="1" customWidth="1"/>
    <col min="4" max="4" width="7" bestFit="1" customWidth="1"/>
    <col min="6" max="6" width="5" bestFit="1" customWidth="1"/>
    <col min="7" max="7" width="6.140625" bestFit="1" customWidth="1"/>
    <col min="8" max="8" width="19" bestFit="1" customWidth="1"/>
    <col min="9" max="9" width="6.7109375" bestFit="1" customWidth="1"/>
    <col min="10" max="10" width="3.7109375" customWidth="1"/>
    <col min="11" max="11" width="5" bestFit="1" customWidth="1"/>
    <col min="12" max="12" width="6.140625" bestFit="1" customWidth="1"/>
    <col min="13" max="13" width="18" bestFit="1" customWidth="1"/>
    <col min="14" max="14" width="6.7109375" bestFit="1" customWidth="1"/>
    <col min="16" max="16" width="5" bestFit="1" customWidth="1"/>
    <col min="17" max="17" width="6.140625" bestFit="1" customWidth="1"/>
    <col min="18" max="18" width="16.7109375" bestFit="1" customWidth="1"/>
    <col min="19" max="19" width="7" bestFit="1" customWidth="1"/>
  </cols>
  <sheetData>
    <row r="32" spans="1:9">
      <c r="A32" s="15"/>
      <c r="B32" s="15"/>
      <c r="C32" s="41"/>
      <c r="D32" s="41"/>
      <c r="E32" s="41"/>
      <c r="F32" s="41"/>
      <c r="G32" s="41"/>
      <c r="H32" s="41"/>
      <c r="I3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MATCHUPS</vt:lpstr>
      <vt:lpstr>TOTALS</vt:lpstr>
      <vt:lpstr>Team Stats</vt:lpstr>
      <vt:lpstr>Weekly Stats</vt:lpstr>
      <vt:lpstr>IP</vt:lpstr>
      <vt:lpstr>Pts Per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2015-03-06T21:21:24Z</dcterms:modified>
</cp:coreProperties>
</file>