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90" yWindow="255" windowWidth="20040" windowHeight="1188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  <sheet name="Sheet1" sheetId="8" r:id="rId7"/>
  </sheets>
  <definedNames>
    <definedName name="_xlnm._FilterDatabase" localSheetId="0" hidden="1">MATCHUPS!$L$2:$Q$2</definedName>
    <definedName name="_xlnm._FilterDatabase" localSheetId="6" hidden="1">Sheet1!#REF!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27" i="6" s="1"/>
  <c r="E601" i="5"/>
  <c r="E529" i="5"/>
  <c r="D28" i="6" s="1"/>
  <c r="E689" i="5"/>
  <c r="E687" i="5"/>
  <c r="D175" i="6" s="1"/>
  <c r="E679" i="5"/>
  <c r="D5" i="6" s="1"/>
  <c r="E655" i="5"/>
  <c r="D84" i="6" s="1"/>
  <c r="E653" i="5"/>
  <c r="D273" i="6" s="1"/>
  <c r="E651" i="5"/>
  <c r="E647" i="5"/>
  <c r="E645" i="5"/>
  <c r="E639" i="5"/>
  <c r="E637" i="5"/>
  <c r="D181" i="6" s="1"/>
  <c r="E635" i="5"/>
  <c r="D157" i="6" s="1"/>
  <c r="E629" i="5"/>
  <c r="D231" i="6" s="1"/>
  <c r="G31" i="4"/>
  <c r="H31" i="4" s="1"/>
  <c r="E627" i="5"/>
  <c r="D99" i="6" s="1"/>
  <c r="E625" i="5"/>
  <c r="D106" i="6" s="1"/>
  <c r="E617" i="5"/>
  <c r="E615" i="5"/>
  <c r="E613" i="5"/>
  <c r="D323" i="6" s="1"/>
  <c r="E603" i="5"/>
  <c r="D266" i="6" s="1"/>
  <c r="E599" i="5"/>
  <c r="E597" i="5"/>
  <c r="E595" i="5"/>
  <c r="E593" i="5"/>
  <c r="E589" i="5"/>
  <c r="E581" i="5"/>
  <c r="D205" i="6" s="1"/>
  <c r="E579" i="5"/>
  <c r="D54" i="6" s="1"/>
  <c r="E571" i="5"/>
  <c r="E563" i="5"/>
  <c r="D322" i="6" s="1"/>
  <c r="E561" i="5"/>
  <c r="D367" i="6" s="1"/>
  <c r="E557" i="5"/>
  <c r="D129" i="6" s="1"/>
  <c r="E555" i="5"/>
  <c r="D101" i="6" s="1"/>
  <c r="E549" i="5"/>
  <c r="E547" i="5"/>
  <c r="E543" i="5"/>
  <c r="E541" i="5"/>
  <c r="E537" i="5"/>
  <c r="D191" i="6" s="1"/>
  <c r="E535" i="5"/>
  <c r="D358" i="6" s="1"/>
  <c r="E531" i="5"/>
  <c r="D284" i="6" s="1"/>
  <c r="G27" i="4"/>
  <c r="H27" i="4" s="1"/>
  <c r="E527" i="5"/>
  <c r="D24" i="6" s="1"/>
  <c r="E525" i="5"/>
  <c r="D123" i="6" s="1"/>
  <c r="E523" i="5"/>
  <c r="E521" i="5"/>
  <c r="E519" i="5"/>
  <c r="E517" i="5"/>
  <c r="E515" i="5"/>
  <c r="E513" i="5"/>
  <c r="D324" i="6" s="1"/>
  <c r="E511" i="5"/>
  <c r="D369" i="6" s="1"/>
  <c r="E509" i="5"/>
  <c r="D152" i="6" s="1"/>
  <c r="E507" i="5"/>
  <c r="D96" i="6" s="1"/>
  <c r="E503" i="5"/>
  <c r="D267" i="6" s="1"/>
  <c r="E501" i="5"/>
  <c r="E499" i="5"/>
  <c r="E497" i="5"/>
  <c r="E495" i="5"/>
  <c r="E493" i="5"/>
  <c r="E491" i="5"/>
  <c r="E489" i="5"/>
  <c r="E487" i="5"/>
  <c r="D251" i="6" s="1"/>
  <c r="E485" i="5"/>
  <c r="D248" i="6" s="1"/>
  <c r="E483" i="5"/>
  <c r="D79" i="6" s="1"/>
  <c r="E481" i="5"/>
  <c r="D244" i="6" s="1"/>
  <c r="E479" i="5"/>
  <c r="D89" i="6" s="1"/>
  <c r="G25" i="4"/>
  <c r="H25" i="4" s="1"/>
  <c r="E477" i="5"/>
  <c r="D33" i="6" s="1"/>
  <c r="E475" i="5"/>
  <c r="D154" i="6" s="1"/>
  <c r="E473" i="5"/>
  <c r="E471" i="5"/>
  <c r="E469" i="5"/>
  <c r="E467" i="5"/>
  <c r="E465" i="5"/>
  <c r="E463" i="5"/>
  <c r="D335" i="6" s="1"/>
  <c r="E461" i="5"/>
  <c r="D378" i="6" s="1"/>
  <c r="E459" i="5"/>
  <c r="D180" i="6" s="1"/>
  <c r="E457" i="5"/>
  <c r="D303" i="6" s="1"/>
  <c r="E455" i="5"/>
  <c r="D279" i="6" s="1"/>
  <c r="E453" i="5"/>
  <c r="D277" i="6" s="1"/>
  <c r="E451" i="5"/>
  <c r="E449" i="5"/>
  <c r="E447" i="5"/>
  <c r="E445" i="5"/>
  <c r="E443" i="5"/>
  <c r="E441" i="5"/>
  <c r="E439" i="5"/>
  <c r="E437" i="5"/>
  <c r="D193" i="6" s="1"/>
  <c r="E435" i="5"/>
  <c r="D343" i="6" s="1"/>
  <c r="E433" i="5"/>
  <c r="D64" i="6" s="1"/>
  <c r="E431" i="5"/>
  <c r="D114" i="6" s="1"/>
  <c r="E429" i="5"/>
  <c r="D3" i="6" s="1"/>
  <c r="G23" i="4"/>
  <c r="H23" i="4" s="1"/>
  <c r="E427" i="5"/>
  <c r="D246" i="6" s="1"/>
  <c r="E425" i="5"/>
  <c r="D184" i="6" s="1"/>
  <c r="E423" i="5"/>
  <c r="E421" i="5"/>
  <c r="E419" i="5"/>
  <c r="E417" i="5"/>
  <c r="E415" i="5"/>
  <c r="E413" i="5"/>
  <c r="D330" i="6" s="1"/>
  <c r="E411" i="5"/>
  <c r="D374" i="6" s="1"/>
  <c r="E701" i="5"/>
  <c r="E699" i="5"/>
  <c r="E697" i="5"/>
  <c r="E695" i="5"/>
  <c r="E693" i="5"/>
  <c r="E691" i="5"/>
  <c r="E685" i="5"/>
  <c r="D355" i="6" s="1"/>
  <c r="E683" i="5"/>
  <c r="D147" i="6" s="1"/>
  <c r="E681" i="5"/>
  <c r="D229" i="6" s="1"/>
  <c r="G33" i="4"/>
  <c r="H33" i="4" s="1"/>
  <c r="E677" i="5"/>
  <c r="D210" i="6" s="1"/>
  <c r="E675" i="5"/>
  <c r="D153" i="6" s="1"/>
  <c r="E673" i="5"/>
  <c r="E671" i="5"/>
  <c r="E669" i="5"/>
  <c r="E667" i="5"/>
  <c r="E665" i="5"/>
  <c r="E663" i="5"/>
  <c r="D331" i="6" s="1"/>
  <c r="E661" i="5"/>
  <c r="D375" i="6" s="1"/>
  <c r="E659" i="5"/>
  <c r="D40" i="6" s="1"/>
  <c r="E657" i="5"/>
  <c r="D301" i="6" s="1"/>
  <c r="E649" i="5"/>
  <c r="E643" i="5"/>
  <c r="E641" i="5"/>
  <c r="E633" i="5"/>
  <c r="D32" i="6" s="1"/>
  <c r="E631" i="5"/>
  <c r="D72" i="6" s="1"/>
  <c r="E623" i="5"/>
  <c r="E621" i="5"/>
  <c r="E619" i="5"/>
  <c r="E611" i="5"/>
  <c r="D368" i="6" s="1"/>
  <c r="E609" i="5"/>
  <c r="D111" i="6" s="1"/>
  <c r="E607" i="5"/>
  <c r="D108" i="6" s="1"/>
  <c r="E605" i="5"/>
  <c r="D131" i="6" s="1"/>
  <c r="E591" i="5"/>
  <c r="E587" i="5"/>
  <c r="D116" i="6" s="1"/>
  <c r="E585" i="5"/>
  <c r="D346" i="6" s="1"/>
  <c r="E583" i="5"/>
  <c r="D17" i="6" s="1"/>
  <c r="G29" i="4"/>
  <c r="H29" i="4" s="1"/>
  <c r="E577" i="5"/>
  <c r="D51" i="6" s="1"/>
  <c r="E575" i="5"/>
  <c r="D186" i="6" s="1"/>
  <c r="E573" i="5"/>
  <c r="E569" i="5"/>
  <c r="E567" i="5"/>
  <c r="E565" i="5"/>
  <c r="E559" i="5"/>
  <c r="D107" i="6" s="1"/>
  <c r="E553" i="5"/>
  <c r="D265" i="6" s="1"/>
  <c r="E551" i="5"/>
  <c r="E545" i="5"/>
  <c r="E539" i="5"/>
  <c r="E533" i="5"/>
  <c r="D14" i="6" s="1"/>
  <c r="G6" i="4"/>
  <c r="H6" i="4" s="1"/>
  <c r="E700" i="5"/>
  <c r="D165" i="6" s="1"/>
  <c r="E698" i="5"/>
  <c r="E696" i="5"/>
  <c r="E694" i="5"/>
  <c r="E692" i="5"/>
  <c r="E690" i="5"/>
  <c r="E688" i="5"/>
  <c r="D332" i="6" s="1"/>
  <c r="E686" i="5"/>
  <c r="D376" i="6" s="1"/>
  <c r="E684" i="5"/>
  <c r="D339" i="6" s="1"/>
  <c r="E682" i="5"/>
  <c r="D137" i="6" s="1"/>
  <c r="E680" i="5"/>
  <c r="D224" i="6" s="1"/>
  <c r="E678" i="5"/>
  <c r="D274" i="6" s="1"/>
  <c r="E676" i="5"/>
  <c r="E674" i="5"/>
  <c r="E672" i="5"/>
  <c r="E670" i="5"/>
  <c r="E668" i="5"/>
  <c r="E666" i="5"/>
  <c r="E664" i="5"/>
  <c r="E662" i="5"/>
  <c r="D225" i="6" s="1"/>
  <c r="E660" i="5"/>
  <c r="D354" i="6" s="1"/>
  <c r="E658" i="5"/>
  <c r="D53" i="6" s="1"/>
  <c r="E656" i="5"/>
  <c r="D285" i="6" s="1"/>
  <c r="E654" i="5"/>
  <c r="D21" i="6" s="1"/>
  <c r="G32" i="4"/>
  <c r="H32" i="4" s="1"/>
  <c r="E652" i="5"/>
  <c r="D25" i="6" s="1"/>
  <c r="E650" i="5"/>
  <c r="D183" i="6" s="1"/>
  <c r="E648" i="5"/>
  <c r="E646" i="5"/>
  <c r="E644" i="5"/>
  <c r="E642" i="5"/>
  <c r="E640" i="5"/>
  <c r="E638" i="5"/>
  <c r="D318" i="6" s="1"/>
  <c r="E636" i="5"/>
  <c r="D363" i="6" s="1"/>
  <c r="E634" i="5"/>
  <c r="D196" i="6" s="1"/>
  <c r="E632" i="5"/>
  <c r="D168" i="6" s="1"/>
  <c r="E630" i="5"/>
  <c r="D172" i="6" s="1"/>
  <c r="E628" i="5"/>
  <c r="D261" i="6" s="1"/>
  <c r="E626" i="5"/>
  <c r="E624" i="5"/>
  <c r="E622" i="5"/>
  <c r="E620" i="5"/>
  <c r="E618" i="5"/>
  <c r="E616" i="5"/>
  <c r="E614" i="5"/>
  <c r="E612" i="5"/>
  <c r="D308" i="6" s="1"/>
  <c r="E610" i="5"/>
  <c r="D349" i="6" s="1"/>
  <c r="E608" i="5"/>
  <c r="D4" i="6" s="1"/>
  <c r="E606" i="5"/>
  <c r="D290" i="6" s="1"/>
  <c r="E604" i="5"/>
  <c r="D77" i="6" s="1"/>
  <c r="G30" i="4"/>
  <c r="H30" i="4" s="1"/>
  <c r="E602" i="5"/>
  <c r="D44" i="6" s="1"/>
  <c r="E600" i="5"/>
  <c r="D121" i="6" s="1"/>
  <c r="E598" i="5"/>
  <c r="E596" i="5"/>
  <c r="E594" i="5"/>
  <c r="E592" i="5"/>
  <c r="E590" i="5"/>
  <c r="E588" i="5"/>
  <c r="D208" i="6" s="1"/>
  <c r="E586" i="5"/>
  <c r="D365" i="6" s="1"/>
  <c r="E584" i="5"/>
  <c r="D219" i="6" s="1"/>
  <c r="E582" i="5"/>
  <c r="D103" i="6" s="1"/>
  <c r="E580" i="5"/>
  <c r="D203" i="6" s="1"/>
  <c r="E578" i="5"/>
  <c r="D263" i="6" s="1"/>
  <c r="E576" i="5"/>
  <c r="E574" i="5"/>
  <c r="E572" i="5"/>
  <c r="E570" i="5"/>
  <c r="E568" i="5"/>
  <c r="E566" i="5"/>
  <c r="E564" i="5"/>
  <c r="E562" i="5"/>
  <c r="D230" i="6" s="1"/>
  <c r="E560" i="5"/>
  <c r="D348" i="6" s="1"/>
  <c r="E558" i="5"/>
  <c r="D48" i="6" s="1"/>
  <c r="E556" i="5"/>
  <c r="D213" i="6" s="1"/>
  <c r="E554" i="5"/>
  <c r="D43" i="6" s="1"/>
  <c r="G28" i="4"/>
  <c r="H28" i="4" s="1"/>
  <c r="E552" i="5"/>
  <c r="D49" i="6" s="1"/>
  <c r="E550" i="5"/>
  <c r="D135" i="6" s="1"/>
  <c r="E548" i="5"/>
  <c r="E546" i="5"/>
  <c r="E544" i="5"/>
  <c r="E542" i="5"/>
  <c r="E540" i="5"/>
  <c r="E538" i="5"/>
  <c r="D337" i="6" s="1"/>
  <c r="E536" i="5"/>
  <c r="D380" i="6" s="1"/>
  <c r="E534" i="5"/>
  <c r="D18" i="6" s="1"/>
  <c r="E532" i="5"/>
  <c r="D305" i="6" s="1"/>
  <c r="E530" i="5"/>
  <c r="D95" i="6" s="1"/>
  <c r="E528" i="5"/>
  <c r="D258" i="6" s="1"/>
  <c r="E526" i="5"/>
  <c r="E524" i="5"/>
  <c r="E522" i="5"/>
  <c r="E520" i="5"/>
  <c r="E518" i="5"/>
  <c r="E516" i="5"/>
  <c r="E514" i="5"/>
  <c r="E512" i="5"/>
  <c r="D228" i="6" s="1"/>
  <c r="E510" i="5"/>
  <c r="D350" i="6" s="1"/>
  <c r="E508" i="5"/>
  <c r="D238" i="6" s="1"/>
  <c r="E506" i="5"/>
  <c r="D209" i="6" s="1"/>
  <c r="E504" i="5"/>
  <c r="D7" i="6" s="1"/>
  <c r="G26" i="4"/>
  <c r="H26" i="4" s="1"/>
  <c r="E502" i="5"/>
  <c r="D41" i="6" s="1"/>
  <c r="E409" i="5"/>
  <c r="D86" i="6" s="1"/>
  <c r="E407" i="5"/>
  <c r="D295" i="6" s="1"/>
  <c r="E405" i="5"/>
  <c r="D387" i="6" s="1"/>
  <c r="E403" i="5"/>
  <c r="D66" i="6" s="1"/>
  <c r="E401" i="5"/>
  <c r="E399" i="5"/>
  <c r="E397" i="5"/>
  <c r="E395" i="5"/>
  <c r="E393" i="5"/>
  <c r="E391" i="5"/>
  <c r="E389" i="5"/>
  <c r="E387" i="5"/>
  <c r="D307" i="6" s="1"/>
  <c r="E385" i="5"/>
  <c r="D340" i="6" s="1"/>
  <c r="E383" i="5"/>
  <c r="D19" i="6" s="1"/>
  <c r="E381" i="5"/>
  <c r="D132" i="6" s="1"/>
  <c r="E379" i="5"/>
  <c r="D211" i="6" s="1"/>
  <c r="G21" i="4"/>
  <c r="H21" i="4" s="1"/>
  <c r="E377" i="5"/>
  <c r="D237" i="6" s="1"/>
  <c r="E375" i="5"/>
  <c r="D93" i="6" s="1"/>
  <c r="E373" i="5"/>
  <c r="E371" i="5"/>
  <c r="E369" i="5"/>
  <c r="E367" i="5"/>
  <c r="E365" i="5"/>
  <c r="E363" i="5"/>
  <c r="D327" i="6" s="1"/>
  <c r="E361" i="5"/>
  <c r="D372" i="6" s="1"/>
  <c r="E359" i="5"/>
  <c r="D128" i="6" s="1"/>
  <c r="E357" i="5"/>
  <c r="D240" i="6" s="1"/>
  <c r="E355" i="5"/>
  <c r="D281" i="6" s="1"/>
  <c r="E353" i="5"/>
  <c r="D270" i="6" s="1"/>
  <c r="E351" i="5"/>
  <c r="E349" i="5"/>
  <c r="E347" i="5"/>
  <c r="E345" i="5"/>
  <c r="E343" i="5"/>
  <c r="E341" i="5"/>
  <c r="E339" i="5"/>
  <c r="E332" i="5"/>
  <c r="D300" i="6" s="1"/>
  <c r="E330" i="5"/>
  <c r="D176" i="6" s="1"/>
  <c r="E328" i="5"/>
  <c r="D217" i="6" s="1"/>
  <c r="G19" i="4"/>
  <c r="H19" i="4" s="1"/>
  <c r="E326" i="5"/>
  <c r="E324" i="5"/>
  <c r="E322" i="5"/>
  <c r="E320" i="5"/>
  <c r="E318" i="5"/>
  <c r="E316" i="5"/>
  <c r="E314" i="5"/>
  <c r="E312" i="5"/>
  <c r="D254" i="6" s="1"/>
  <c r="E310" i="5"/>
  <c r="D344" i="6" s="1"/>
  <c r="E308" i="5"/>
  <c r="D110" i="6" s="1"/>
  <c r="E306" i="5"/>
  <c r="D288" i="6" s="1"/>
  <c r="E304" i="5"/>
  <c r="D75" i="6" s="1"/>
  <c r="E302" i="5"/>
  <c r="D130" i="6" s="1"/>
  <c r="E299" i="5"/>
  <c r="E297" i="5"/>
  <c r="E295" i="5"/>
  <c r="E293" i="5"/>
  <c r="E291" i="5"/>
  <c r="E289" i="5"/>
  <c r="E287" i="5"/>
  <c r="D233" i="6" s="1"/>
  <c r="E285" i="5"/>
  <c r="D194" i="6" s="1"/>
  <c r="E283" i="5"/>
  <c r="D6" i="6" s="1"/>
  <c r="E281" i="5"/>
  <c r="D201" i="6" s="1"/>
  <c r="E279" i="5"/>
  <c r="D58" i="6" s="1"/>
  <c r="G17" i="4"/>
  <c r="H17" i="4" s="1"/>
  <c r="E277" i="5"/>
  <c r="D20" i="6" s="1"/>
  <c r="E275" i="5"/>
  <c r="D164" i="6" s="1"/>
  <c r="E273" i="5"/>
  <c r="E271" i="5"/>
  <c r="E269" i="5"/>
  <c r="E267" i="5"/>
  <c r="E265" i="5"/>
  <c r="E263" i="5"/>
  <c r="D329" i="6" s="1"/>
  <c r="E261" i="5"/>
  <c r="D76" i="6" s="1"/>
  <c r="E259" i="5"/>
  <c r="D226" i="6" s="1"/>
  <c r="E257" i="5"/>
  <c r="D247" i="6" s="1"/>
  <c r="E255" i="5"/>
  <c r="D68" i="6" s="1"/>
  <c r="E253" i="5"/>
  <c r="D272" i="6" s="1"/>
  <c r="E251" i="5"/>
  <c r="E249" i="5"/>
  <c r="E247" i="5"/>
  <c r="E245" i="5"/>
  <c r="E243" i="5"/>
  <c r="E241" i="5"/>
  <c r="E239" i="5"/>
  <c r="E237" i="5"/>
  <c r="D310" i="6" s="1"/>
  <c r="E235" i="5"/>
  <c r="D102" i="6" s="1"/>
  <c r="E233" i="5"/>
  <c r="D113" i="6" s="1"/>
  <c r="E231" i="5"/>
  <c r="E229" i="5"/>
  <c r="D22" i="6" s="1"/>
  <c r="G15" i="4"/>
  <c r="H15" i="4" s="1"/>
  <c r="E227" i="5"/>
  <c r="D195" i="6" s="1"/>
  <c r="E225" i="5"/>
  <c r="D120" i="6" s="1"/>
  <c r="E223" i="5"/>
  <c r="E221" i="5"/>
  <c r="E219" i="5"/>
  <c r="E217" i="5"/>
  <c r="E215" i="5"/>
  <c r="E213" i="5"/>
  <c r="D320" i="6" s="1"/>
  <c r="E211" i="5"/>
  <c r="D236" i="6" s="1"/>
  <c r="E209" i="5"/>
  <c r="D42" i="6" s="1"/>
  <c r="E207" i="5"/>
  <c r="D178" i="6" s="1"/>
  <c r="E205" i="5"/>
  <c r="D159" i="6" s="1"/>
  <c r="E203" i="5"/>
  <c r="D264" i="6" s="1"/>
  <c r="E201" i="5"/>
  <c r="E199" i="5"/>
  <c r="E197" i="5"/>
  <c r="E195" i="5"/>
  <c r="E193" i="5"/>
  <c r="E191" i="5"/>
  <c r="E189" i="5"/>
  <c r="E187" i="5"/>
  <c r="D158" i="6" s="1"/>
  <c r="E185" i="5"/>
  <c r="D221" i="6" s="1"/>
  <c r="E183" i="5"/>
  <c r="D2" i="6" s="1"/>
  <c r="E181" i="5"/>
  <c r="D384" i="6" s="1"/>
  <c r="E179" i="5"/>
  <c r="D78" i="6" s="1"/>
  <c r="E500" i="5"/>
  <c r="D166" i="6" s="1"/>
  <c r="E498" i="5"/>
  <c r="E496" i="5"/>
  <c r="E494" i="5"/>
  <c r="E492" i="5"/>
  <c r="E490" i="5"/>
  <c r="E488" i="5"/>
  <c r="D314" i="6" s="1"/>
  <c r="E486" i="5"/>
  <c r="D255" i="6" s="1"/>
  <c r="E484" i="5"/>
  <c r="D35" i="6" s="1"/>
  <c r="E482" i="5"/>
  <c r="D292" i="6" s="1"/>
  <c r="E480" i="5"/>
  <c r="D46" i="6" s="1"/>
  <c r="E478" i="5"/>
  <c r="D259" i="6" s="1"/>
  <c r="E476" i="5"/>
  <c r="E474" i="5"/>
  <c r="E472" i="5"/>
  <c r="E470" i="5"/>
  <c r="E468" i="5"/>
  <c r="E466" i="5"/>
  <c r="E464" i="5"/>
  <c r="E462" i="5"/>
  <c r="D150" i="6" s="1"/>
  <c r="E460" i="5"/>
  <c r="D100" i="6" s="1"/>
  <c r="E458" i="5"/>
  <c r="D26" i="6" s="1"/>
  <c r="E456" i="5"/>
  <c r="D286" i="6" s="1"/>
  <c r="E454" i="5"/>
  <c r="D12" i="6" s="1"/>
  <c r="G24" i="4"/>
  <c r="H24" i="4" s="1"/>
  <c r="E452" i="5"/>
  <c r="D74" i="6" s="1"/>
  <c r="E450" i="5"/>
  <c r="D81" i="6" s="1"/>
  <c r="E448" i="5"/>
  <c r="E446" i="5"/>
  <c r="E444" i="5"/>
  <c r="E442" i="5"/>
  <c r="E440" i="5"/>
  <c r="E438" i="5"/>
  <c r="D313" i="6" s="1"/>
  <c r="E436" i="5"/>
  <c r="D359" i="6" s="1"/>
  <c r="E434" i="5"/>
  <c r="D192" i="6" s="1"/>
  <c r="E432" i="5"/>
  <c r="D241" i="6" s="1"/>
  <c r="E430" i="5"/>
  <c r="D252" i="6" s="1"/>
  <c r="E428" i="5"/>
  <c r="D71" i="6" s="1"/>
  <c r="E426" i="5"/>
  <c r="E424" i="5"/>
  <c r="E422" i="5"/>
  <c r="E420" i="5"/>
  <c r="E418" i="5"/>
  <c r="E416" i="5"/>
  <c r="E414" i="5"/>
  <c r="E412" i="5"/>
  <c r="D133" i="6" s="1"/>
  <c r="E410" i="5"/>
  <c r="D353" i="6" s="1"/>
  <c r="E408" i="5"/>
  <c r="D61" i="6" s="1"/>
  <c r="E406" i="5"/>
  <c r="D239" i="6" s="1"/>
  <c r="E404" i="5"/>
  <c r="D38" i="6" s="1"/>
  <c r="G22" i="4"/>
  <c r="H22" i="4" s="1"/>
  <c r="E402" i="5"/>
  <c r="D256" i="6" s="1"/>
  <c r="E400" i="5"/>
  <c r="D124" i="6" s="1"/>
  <c r="E398" i="5"/>
  <c r="E396" i="5"/>
  <c r="E394" i="5"/>
  <c r="E392" i="5"/>
  <c r="E390" i="5"/>
  <c r="E388" i="5"/>
  <c r="D336" i="6" s="1"/>
  <c r="E386" i="5"/>
  <c r="D379" i="6" s="1"/>
  <c r="E384" i="5"/>
  <c r="D59" i="6" s="1"/>
  <c r="E382" i="5"/>
  <c r="D304" i="6" s="1"/>
  <c r="E380" i="5"/>
  <c r="D127" i="6" s="1"/>
  <c r="E378" i="5"/>
  <c r="D31" i="6" s="1"/>
  <c r="E376" i="5"/>
  <c r="E374" i="5"/>
  <c r="E372" i="5"/>
  <c r="E370" i="5"/>
  <c r="E368" i="5"/>
  <c r="E366" i="5"/>
  <c r="E364" i="5"/>
  <c r="E362" i="5"/>
  <c r="D309" i="6" s="1"/>
  <c r="E360" i="5"/>
  <c r="D351" i="6" s="1"/>
  <c r="E358" i="5"/>
  <c r="D16" i="6" s="1"/>
  <c r="E356" i="5"/>
  <c r="D63" i="6" s="1"/>
  <c r="E354" i="5"/>
  <c r="D115" i="6" s="1"/>
  <c r="G20" i="4"/>
  <c r="H20" i="4" s="1"/>
  <c r="E352" i="5"/>
  <c r="D146" i="6" s="1"/>
  <c r="E350" i="5"/>
  <c r="D136" i="6" s="1"/>
  <c r="E348" i="5"/>
  <c r="E346" i="5"/>
  <c r="E344" i="5"/>
  <c r="E342" i="5"/>
  <c r="E340" i="5"/>
  <c r="E338" i="5"/>
  <c r="D321" i="6" s="1"/>
  <c r="E333" i="5"/>
  <c r="D15" i="6" s="1"/>
  <c r="E331" i="5"/>
  <c r="D222" i="6" s="1"/>
  <c r="E329" i="5"/>
  <c r="D197" i="6" s="1"/>
  <c r="E327" i="5"/>
  <c r="D52" i="6" s="1"/>
  <c r="E325" i="5"/>
  <c r="D122" i="6" s="1"/>
  <c r="E323" i="5"/>
  <c r="E321" i="5"/>
  <c r="E319" i="5"/>
  <c r="E317" i="5"/>
  <c r="E315" i="5"/>
  <c r="E313" i="5"/>
  <c r="D315" i="6" s="1"/>
  <c r="E311" i="5"/>
  <c r="D360" i="6" s="1"/>
  <c r="E309" i="5"/>
  <c r="D190" i="6" s="1"/>
  <c r="E307" i="5"/>
  <c r="D296" i="6" s="1"/>
  <c r="E305" i="5"/>
  <c r="D179" i="6" s="1"/>
  <c r="E303" i="5"/>
  <c r="D260" i="6" s="1"/>
  <c r="G18" i="4"/>
  <c r="H18" i="4" s="1"/>
  <c r="E301" i="5"/>
  <c r="E300" i="5"/>
  <c r="D125" i="6" s="1"/>
  <c r="E298" i="5"/>
  <c r="E296" i="5"/>
  <c r="E294" i="5"/>
  <c r="E292" i="5"/>
  <c r="E290" i="5"/>
  <c r="E288" i="5"/>
  <c r="D326" i="6" s="1"/>
  <c r="E286" i="5"/>
  <c r="D371" i="6" s="1"/>
  <c r="E284" i="5"/>
  <c r="D36" i="6" s="1"/>
  <c r="E282" i="5"/>
  <c r="D235" i="6" s="1"/>
  <c r="E280" i="5"/>
  <c r="D257" i="6" s="1"/>
  <c r="E278" i="5"/>
  <c r="D269" i="6" s="1"/>
  <c r="E276" i="5"/>
  <c r="E274" i="5"/>
  <c r="E272" i="5"/>
  <c r="E270" i="5"/>
  <c r="E268" i="5"/>
  <c r="E266" i="5"/>
  <c r="E264" i="5"/>
  <c r="E262" i="5"/>
  <c r="D227" i="6" s="1"/>
  <c r="E260" i="5"/>
  <c r="D352" i="6" s="1"/>
  <c r="E258" i="5"/>
  <c r="D215" i="6" s="1"/>
  <c r="E256" i="5"/>
  <c r="D242" i="6" s="1"/>
  <c r="E254" i="5"/>
  <c r="D29" i="6" s="1"/>
  <c r="G16" i="4"/>
  <c r="H16" i="4" s="1"/>
  <c r="E252" i="5"/>
  <c r="E250" i="5"/>
  <c r="D140" i="6" s="1"/>
  <c r="E248" i="5"/>
  <c r="E246" i="5"/>
  <c r="E244" i="5"/>
  <c r="E242" i="5"/>
  <c r="E240" i="5"/>
  <c r="E238" i="5"/>
  <c r="D319" i="6" s="1"/>
  <c r="E236" i="5"/>
  <c r="D364" i="6" s="1"/>
  <c r="E234" i="5"/>
  <c r="D218" i="6" s="1"/>
  <c r="E232" i="5"/>
  <c r="D299" i="6" s="1"/>
  <c r="E230" i="5"/>
  <c r="D280" i="6" s="1"/>
  <c r="E228" i="5"/>
  <c r="D262" i="6" s="1"/>
  <c r="E226" i="5"/>
  <c r="E224" i="5"/>
  <c r="E222" i="5"/>
  <c r="E220" i="5"/>
  <c r="E218" i="5"/>
  <c r="E216" i="5"/>
  <c r="E214" i="5"/>
  <c r="E212" i="5"/>
  <c r="D67" i="6" s="1"/>
  <c r="E210" i="5"/>
  <c r="D347" i="6" s="1"/>
  <c r="E208" i="5"/>
  <c r="D37" i="6" s="1"/>
  <c r="E206" i="5"/>
  <c r="D199" i="6" s="1"/>
  <c r="E204" i="5"/>
  <c r="D85" i="6" s="1"/>
  <c r="G14" i="4"/>
  <c r="H14" i="4" s="1"/>
  <c r="E202" i="5"/>
  <c r="D45" i="6" s="1"/>
  <c r="E200" i="5"/>
  <c r="D141" i="6" s="1"/>
  <c r="E198" i="5"/>
  <c r="E196" i="5"/>
  <c r="E194" i="5"/>
  <c r="E192" i="5"/>
  <c r="E190" i="5"/>
  <c r="E188" i="5"/>
  <c r="D325" i="6" s="1"/>
  <c r="E186" i="5"/>
  <c r="D370" i="6" s="1"/>
  <c r="E184" i="5"/>
  <c r="E182" i="5"/>
  <c r="D293" i="6" s="1"/>
  <c r="E180" i="5"/>
  <c r="D250" i="6" s="1"/>
  <c r="E178" i="5"/>
  <c r="D268" i="6" s="1"/>
  <c r="E176" i="5"/>
  <c r="E174" i="5"/>
  <c r="E171" i="5"/>
  <c r="G13" i="4"/>
  <c r="H13" i="4" s="1"/>
  <c r="E177" i="5"/>
  <c r="D11" i="6" s="1"/>
  <c r="E175" i="5"/>
  <c r="E173" i="5"/>
  <c r="E172" i="5"/>
  <c r="E170" i="5"/>
  <c r="E166" i="5"/>
  <c r="E164" i="5"/>
  <c r="E162" i="5"/>
  <c r="D148" i="6" s="1"/>
  <c r="E160" i="5"/>
  <c r="D182" i="6" s="1"/>
  <c r="E158" i="5"/>
  <c r="D62" i="6" s="1"/>
  <c r="E156" i="5"/>
  <c r="D174" i="6" s="1"/>
  <c r="E154" i="5"/>
  <c r="D50" i="6" s="1"/>
  <c r="G12" i="4"/>
  <c r="H12" i="4" s="1"/>
  <c r="E152" i="5"/>
  <c r="D13" i="6" s="1"/>
  <c r="E150" i="5"/>
  <c r="D142" i="6" s="1"/>
  <c r="E148" i="5"/>
  <c r="E146" i="5"/>
  <c r="E144" i="5"/>
  <c r="E142" i="5"/>
  <c r="E140" i="5"/>
  <c r="E138" i="5"/>
  <c r="D334" i="6" s="1"/>
  <c r="E136" i="5"/>
  <c r="D112" i="6" s="1"/>
  <c r="E134" i="5"/>
  <c r="D144" i="6" s="1"/>
  <c r="E132" i="5"/>
  <c r="D302" i="6" s="1"/>
  <c r="E130" i="5"/>
  <c r="D243" i="6" s="1"/>
  <c r="E128" i="5"/>
  <c r="D276" i="6" s="1"/>
  <c r="E126" i="5"/>
  <c r="E124" i="5"/>
  <c r="E122" i="5"/>
  <c r="E120" i="5"/>
  <c r="E118" i="5"/>
  <c r="E116" i="5"/>
  <c r="E114" i="5"/>
  <c r="E112" i="5"/>
  <c r="D311" i="6" s="1"/>
  <c r="E110" i="5"/>
  <c r="D345" i="6" s="1"/>
  <c r="E108" i="5"/>
  <c r="E106" i="5"/>
  <c r="D282" i="6" s="1"/>
  <c r="E104" i="5"/>
  <c r="D206" i="6" s="1"/>
  <c r="G10" i="4"/>
  <c r="H10" i="4" s="1"/>
  <c r="E102" i="5"/>
  <c r="D389" i="6" s="1"/>
  <c r="E100" i="5"/>
  <c r="D163" i="6" s="1"/>
  <c r="E98" i="5"/>
  <c r="E96" i="5"/>
  <c r="E94" i="5"/>
  <c r="E92" i="5"/>
  <c r="E90" i="5"/>
  <c r="E88" i="5"/>
  <c r="D333" i="6" s="1"/>
  <c r="E79" i="5"/>
  <c r="D9" i="6" s="1"/>
  <c r="E77" i="5"/>
  <c r="D173" i="6" s="1"/>
  <c r="E75" i="5"/>
  <c r="D139" i="6" s="1"/>
  <c r="E73" i="5"/>
  <c r="E71" i="5"/>
  <c r="E69" i="5"/>
  <c r="E67" i="5"/>
  <c r="E65" i="5"/>
  <c r="E63" i="5"/>
  <c r="D328" i="6" s="1"/>
  <c r="E61" i="5"/>
  <c r="D373" i="6" s="1"/>
  <c r="E59" i="5"/>
  <c r="D161" i="6" s="1"/>
  <c r="E57" i="5"/>
  <c r="D253" i="6" s="1"/>
  <c r="E55" i="5"/>
  <c r="D60" i="6" s="1"/>
  <c r="E53" i="5"/>
  <c r="D271" i="6" s="1"/>
  <c r="G8" i="4"/>
  <c r="H8" i="4" s="1"/>
  <c r="E51" i="5"/>
  <c r="E49" i="5"/>
  <c r="E47" i="5"/>
  <c r="E45" i="5"/>
  <c r="E43" i="5"/>
  <c r="E41" i="5"/>
  <c r="E39" i="5"/>
  <c r="E37" i="5"/>
  <c r="D234" i="6" s="1"/>
  <c r="E35" i="5"/>
  <c r="D342" i="6" s="1"/>
  <c r="E33" i="5"/>
  <c r="D212" i="6" s="1"/>
  <c r="E31" i="5"/>
  <c r="D289" i="6" s="1"/>
  <c r="E29" i="5"/>
  <c r="D98" i="6" s="1"/>
  <c r="E27" i="5"/>
  <c r="D39" i="6" s="1"/>
  <c r="E25" i="5"/>
  <c r="D138" i="6" s="1"/>
  <c r="E23" i="5"/>
  <c r="E21" i="5"/>
  <c r="E19" i="5"/>
  <c r="E17" i="5"/>
  <c r="E15" i="5"/>
  <c r="E12" i="5"/>
  <c r="D65" i="6" s="1"/>
  <c r="E10" i="5"/>
  <c r="D145" i="6" s="1"/>
  <c r="I24" i="4"/>
  <c r="D188" i="6" s="1"/>
  <c r="E169" i="5"/>
  <c r="E167" i="5"/>
  <c r="E165" i="5"/>
  <c r="E163" i="5"/>
  <c r="D317" i="6" s="1"/>
  <c r="E161" i="5"/>
  <c r="D362" i="6" s="1"/>
  <c r="E159" i="5"/>
  <c r="D97" i="6" s="1"/>
  <c r="E157" i="5"/>
  <c r="D298" i="6" s="1"/>
  <c r="E155" i="5"/>
  <c r="D198" i="6" s="1"/>
  <c r="E153" i="5"/>
  <c r="D386" i="6" s="1"/>
  <c r="E151" i="5"/>
  <c r="E149" i="5"/>
  <c r="E147" i="5"/>
  <c r="E145" i="5"/>
  <c r="E143" i="5"/>
  <c r="E141" i="5"/>
  <c r="E139" i="5"/>
  <c r="E137" i="5"/>
  <c r="D34" i="6" s="1"/>
  <c r="E135" i="5"/>
  <c r="D357" i="6" s="1"/>
  <c r="E133" i="5"/>
  <c r="D117" i="6" s="1"/>
  <c r="E131" i="5"/>
  <c r="D291" i="6" s="1"/>
  <c r="E129" i="5"/>
  <c r="D207" i="6" s="1"/>
  <c r="G11" i="4"/>
  <c r="H11" i="4" s="1"/>
  <c r="E127" i="5"/>
  <c r="D30" i="6" s="1"/>
  <c r="E125" i="5"/>
  <c r="D167" i="6" s="1"/>
  <c r="E123" i="5"/>
  <c r="E121" i="5"/>
  <c r="E119" i="5"/>
  <c r="E117" i="5"/>
  <c r="E115" i="5"/>
  <c r="E113" i="5"/>
  <c r="D316" i="6" s="1"/>
  <c r="E111" i="5"/>
  <c r="D361" i="6" s="1"/>
  <c r="E109" i="5"/>
  <c r="D245" i="6" s="1"/>
  <c r="E107" i="5"/>
  <c r="D70" i="6" s="1"/>
  <c r="E105" i="5"/>
  <c r="E103" i="5"/>
  <c r="D249" i="6" s="1"/>
  <c r="E101" i="5"/>
  <c r="E99" i="5"/>
  <c r="E97" i="5"/>
  <c r="E95" i="5"/>
  <c r="E93" i="5"/>
  <c r="E91" i="5"/>
  <c r="E89" i="5"/>
  <c r="E78" i="5"/>
  <c r="D275" i="6" s="1"/>
  <c r="G9" i="4"/>
  <c r="H9" i="4" s="1"/>
  <c r="E76" i="5"/>
  <c r="E74" i="5"/>
  <c r="E72" i="5"/>
  <c r="E70" i="5"/>
  <c r="E68" i="5"/>
  <c r="E66" i="5"/>
  <c r="E64" i="5"/>
  <c r="E62" i="5"/>
  <c r="D69" i="6" s="1"/>
  <c r="E60" i="5"/>
  <c r="D341" i="6" s="1"/>
  <c r="E58" i="5"/>
  <c r="D88" i="6" s="1"/>
  <c r="E56" i="5"/>
  <c r="D383" i="6" s="1"/>
  <c r="E54" i="5"/>
  <c r="D90" i="6" s="1"/>
  <c r="E52" i="5"/>
  <c r="D91" i="6" s="1"/>
  <c r="E50" i="5"/>
  <c r="D185" i="6" s="1"/>
  <c r="E48" i="5"/>
  <c r="E46" i="5"/>
  <c r="E44" i="5"/>
  <c r="E42" i="5"/>
  <c r="E40" i="5"/>
  <c r="E38" i="5"/>
  <c r="D338" i="6" s="1"/>
  <c r="E36" i="5"/>
  <c r="D381" i="6" s="1"/>
  <c r="E34" i="5"/>
  <c r="D223" i="6" s="1"/>
  <c r="E32" i="5"/>
  <c r="D297" i="6" s="1"/>
  <c r="E30" i="5"/>
  <c r="E28" i="5"/>
  <c r="D278" i="6" s="1"/>
  <c r="G7" i="4"/>
  <c r="H7" i="4" s="1"/>
  <c r="E26" i="5"/>
  <c r="E24" i="5"/>
  <c r="E22" i="5"/>
  <c r="E20" i="5"/>
  <c r="E18" i="5"/>
  <c r="E16" i="5"/>
  <c r="E14" i="5"/>
  <c r="E13" i="5"/>
  <c r="D312" i="6" s="1"/>
  <c r="E11" i="5"/>
  <c r="D382" i="6" s="1"/>
  <c r="E9" i="5"/>
  <c r="D94" i="6" s="1"/>
  <c r="I16" i="4"/>
  <c r="D393" i="6" s="1"/>
  <c r="E8" i="5"/>
  <c r="D82" i="6" s="1"/>
  <c r="E6" i="5"/>
  <c r="D283" i="6" s="1"/>
  <c r="E4" i="5"/>
  <c r="E3" i="5"/>
  <c r="D216" i="6" s="1"/>
  <c r="E7" i="5"/>
  <c r="D306" i="6" s="1"/>
  <c r="E5" i="5"/>
  <c r="D87" i="6" s="1"/>
  <c r="E505" i="5"/>
  <c r="D220" i="6" s="1"/>
  <c r="E336" i="5"/>
  <c r="D366" i="6" s="1"/>
  <c r="E334" i="5"/>
  <c r="E337" i="5"/>
  <c r="D149" i="6" s="1"/>
  <c r="E335" i="5"/>
  <c r="D214" i="6" s="1"/>
  <c r="E168" i="5"/>
  <c r="E86" i="5"/>
  <c r="D377" i="6" s="1"/>
  <c r="E84" i="5"/>
  <c r="D200" i="6" s="1"/>
  <c r="E82" i="5"/>
  <c r="D294" i="6" s="1"/>
  <c r="E80" i="5"/>
  <c r="D83" i="6" s="1"/>
  <c r="E87" i="5"/>
  <c r="D177" i="6" s="1"/>
  <c r="E85" i="5"/>
  <c r="D356" i="6" s="1"/>
  <c r="E83" i="5"/>
  <c r="E81" i="5"/>
  <c r="D287" i="6" s="1"/>
  <c r="J12" i="7" l="1"/>
  <c r="D57" i="6"/>
  <c r="E54" i="7"/>
  <c r="D126" i="6"/>
  <c r="E55" i="7"/>
  <c r="D104" i="6"/>
  <c r="D10" i="6"/>
  <c r="J20" i="7" s="1"/>
  <c r="E8" i="7"/>
  <c r="D23" i="6"/>
  <c r="E63" i="7"/>
  <c r="D8" i="6"/>
  <c r="J47" i="7" s="1"/>
  <c r="J56" i="7"/>
  <c r="D232" i="6"/>
  <c r="D155" i="6"/>
  <c r="J9" i="7" s="1"/>
  <c r="E35" i="7"/>
  <c r="D47" i="6"/>
  <c r="E51" i="7" s="1"/>
  <c r="E43" i="7"/>
  <c r="D202" i="6"/>
  <c r="E24" i="7"/>
  <c r="J38" i="7"/>
  <c r="E30" i="7"/>
  <c r="J5" i="7"/>
  <c r="J4" i="7"/>
  <c r="E13" i="7"/>
  <c r="E39" i="7"/>
  <c r="E25" i="7"/>
  <c r="E36" i="7"/>
  <c r="E41" i="7"/>
  <c r="E56" i="7"/>
  <c r="J54" i="7"/>
  <c r="E19" i="7"/>
  <c r="J36" i="7"/>
  <c r="E9" i="7"/>
  <c r="E52" i="7"/>
  <c r="E21" i="7"/>
  <c r="J41" i="7"/>
  <c r="E7" i="7"/>
  <c r="J22" i="7"/>
  <c r="J46" i="7"/>
  <c r="E29" i="7"/>
  <c r="E61" i="7"/>
  <c r="J60" i="7"/>
  <c r="J29" i="7"/>
  <c r="E5" i="7"/>
  <c r="E37" i="7"/>
  <c r="J61" i="7"/>
  <c r="E3" i="7"/>
  <c r="J55" i="7"/>
  <c r="E45" i="7"/>
  <c r="J19" i="7"/>
  <c r="J57" i="7"/>
  <c r="J40" i="7"/>
  <c r="E23" i="7"/>
  <c r="E20" i="7"/>
  <c r="J21" i="7"/>
  <c r="E38" i="7"/>
  <c r="J53" i="7"/>
  <c r="J8" i="7"/>
  <c r="J7" i="7"/>
  <c r="E6" i="7"/>
  <c r="J31" i="7"/>
  <c r="J23" i="7"/>
  <c r="E15" i="7"/>
  <c r="E4" i="7"/>
  <c r="J6" i="7"/>
  <c r="J3" i="7"/>
  <c r="E22" i="7"/>
  <c r="J37" i="7"/>
  <c r="E31" i="7"/>
  <c r="E40" i="7"/>
  <c r="E44" i="7"/>
  <c r="J39" i="7"/>
  <c r="J35" i="7"/>
  <c r="J51" i="7"/>
  <c r="J45" i="7"/>
  <c r="J52" i="7"/>
  <c r="J15" i="7"/>
  <c r="J59" i="7"/>
  <c r="J30" i="7"/>
  <c r="E12" i="7"/>
  <c r="E53" i="7"/>
  <c r="E57" i="7"/>
  <c r="E14" i="7"/>
  <c r="J25" i="7"/>
  <c r="J24" i="7"/>
  <c r="J13" i="7"/>
  <c r="J14" i="7"/>
  <c r="J62" i="7"/>
  <c r="E62" i="7"/>
  <c r="B32" i="4"/>
  <c r="B8" i="4"/>
  <c r="I8" i="4" s="1"/>
  <c r="D80" i="6" s="1"/>
  <c r="B14" i="4"/>
  <c r="B26" i="4"/>
  <c r="B28" i="4"/>
  <c r="B30" i="4"/>
  <c r="B6" i="4"/>
  <c r="I6" i="4" s="1"/>
  <c r="B9" i="4"/>
  <c r="I9" i="4" s="1"/>
  <c r="B11" i="4"/>
  <c r="I11" i="4" s="1"/>
  <c r="D73" i="6" s="1"/>
  <c r="B12" i="4"/>
  <c r="I12" i="4" s="1"/>
  <c r="D385" i="6" s="1"/>
  <c r="B20" i="4"/>
  <c r="I20" i="4" s="1"/>
  <c r="D151" i="6" s="1"/>
  <c r="B22" i="4"/>
  <c r="I22" i="4" s="1"/>
  <c r="D391" i="6" s="1"/>
  <c r="B13" i="4"/>
  <c r="I13" i="4" s="1"/>
  <c r="D156" i="6" s="1"/>
  <c r="B15" i="4"/>
  <c r="I15" i="4" s="1"/>
  <c r="D118" i="6" s="1"/>
  <c r="B17" i="4"/>
  <c r="I17" i="4" s="1"/>
  <c r="D56" i="6" s="1"/>
  <c r="B18" i="4"/>
  <c r="I18" i="4" s="1"/>
  <c r="B27" i="4"/>
  <c r="I27" i="4" s="1"/>
  <c r="D162" i="6" s="1"/>
  <c r="B23" i="4"/>
  <c r="I23" i="4" s="1"/>
  <c r="D55" i="6" s="1"/>
  <c r="B25" i="4"/>
  <c r="I25" i="4" s="1"/>
  <c r="D134" i="6" s="1"/>
  <c r="B29" i="4"/>
  <c r="I29" i="4" s="1"/>
  <c r="B7" i="4"/>
  <c r="I7" i="4" s="1"/>
  <c r="D119" i="6" s="1"/>
  <c r="B10" i="4"/>
  <c r="I10" i="4" s="1"/>
  <c r="D169" i="6" s="1"/>
  <c r="I14" i="4"/>
  <c r="D204" i="6" s="1"/>
  <c r="B19" i="4"/>
  <c r="I19" i="4" s="1"/>
  <c r="D109" i="6" s="1"/>
  <c r="B21" i="4"/>
  <c r="I21" i="4" s="1"/>
  <c r="D92" i="6" s="1"/>
  <c r="I26" i="4"/>
  <c r="D390" i="6" s="1"/>
  <c r="I28" i="4"/>
  <c r="D189" i="6" s="1"/>
  <c r="I30" i="4"/>
  <c r="D388" i="6" s="1"/>
  <c r="I32" i="4"/>
  <c r="D170" i="6" s="1"/>
  <c r="B31" i="4"/>
  <c r="I31" i="4" s="1"/>
  <c r="D143" i="6" s="1"/>
  <c r="B33" i="4"/>
  <c r="I33" i="4" s="1"/>
  <c r="D105" i="6" s="1"/>
  <c r="E27" i="7" l="1"/>
  <c r="D160" i="6"/>
  <c r="J42" i="7" s="1"/>
  <c r="J48" i="7" s="1"/>
  <c r="J44" i="7"/>
  <c r="D392" i="6"/>
  <c r="J28" i="7" s="1"/>
  <c r="J27" i="7"/>
  <c r="D187" i="6"/>
  <c r="J43" i="7" s="1"/>
  <c r="E47" i="7"/>
  <c r="D171" i="6"/>
  <c r="J11" i="7"/>
  <c r="E28" i="7"/>
  <c r="E59" i="7"/>
  <c r="E26" i="7"/>
  <c r="E32" i="7" s="1"/>
  <c r="E11" i="7"/>
  <c r="J63" i="7"/>
  <c r="E60" i="7"/>
  <c r="E46" i="7"/>
  <c r="J10" i="7"/>
  <c r="J16" i="7" s="1"/>
  <c r="E58" i="7"/>
  <c r="E64" i="7" s="1"/>
  <c r="J58" i="7"/>
  <c r="J64" i="7" s="1"/>
  <c r="E42" i="7" l="1"/>
  <c r="E48" i="7" s="1"/>
  <c r="E10" i="7"/>
  <c r="E16" i="7" s="1"/>
  <c r="J26" i="7"/>
  <c r="J32" i="7" s="1"/>
</calcChain>
</file>

<file path=xl/sharedStrings.xml><?xml version="1.0" encoding="utf-8"?>
<sst xmlns="http://schemas.openxmlformats.org/spreadsheetml/2006/main" count="7149" uniqueCount="892">
  <si>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</si>
  <si>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</si>
  <si>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</si>
  <si>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</si>
  <si>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</si>
  <si>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</si>
  <si>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</si>
  <si>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</si>
  <si>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</si>
  <si>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</si>
  <si>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</si>
  <si>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</si>
  <si>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</si>
  <si>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</si>
  <si>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</si>
  <si>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</si>
  <si>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</si>
  <si>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</si>
  <si>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</si>
  <si>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</si>
  <si>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</si>
  <si>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</si>
  <si>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</si>
  <si>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</si>
  <si>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</si>
  <si>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</si>
  <si>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</si>
  <si>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</si>
  <si>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</si>
  <si>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</si>
  <si>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</si>
  <si>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</si>
  <si>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</si>
  <si>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</si>
  <si>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</si>
  <si>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</si>
  <si>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</si>
  <si>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</si>
  <si>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</si>
  <si>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</si>
  <si>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</si>
  <si>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</si>
  <si>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</si>
  <si>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</si>
  <si>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</si>
  <si>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</si>
  <si>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</si>
  <si>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</si>
  <si>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</si>
  <si>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</si>
  <si>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</si>
  <si>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</si>
  <si>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</si>
  <si>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</si>
  <si>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</si>
  <si>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</si>
  <si>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</si>
  <si>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</si>
  <si>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</si>
  <si>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</si>
  <si>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</si>
  <si>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</si>
  <si>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</si>
  <si>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</si>
  <si>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</si>
  <si>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</si>
  <si>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</si>
  <si>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</si>
  <si>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</si>
  <si>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</si>
  <si>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</si>
  <si>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</si>
  <si>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</si>
  <si>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</si>
  <si>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</si>
  <si>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</si>
  <si>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</si>
  <si>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</si>
  <si>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</si>
  <si>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</si>
  <si>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</si>
  <si>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</si>
  <si>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</si>
  <si>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</si>
  <si>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</si>
  <si>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</si>
  <si>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</si>
  <si>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</si>
  <si>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</si>
  <si>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</si>
  <si>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</si>
  <si>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</si>
  <si>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</si>
  <si>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</si>
  <si>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</si>
  <si>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</si>
  <si>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</si>
  <si>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</si>
  <si>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</si>
  <si>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</si>
  <si>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</si>
  <si>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</si>
  <si>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</si>
  <si>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</si>
  <si>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</si>
  <si>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</si>
  <si>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</si>
  <si>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</si>
  <si>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</si>
  <si>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</si>
  <si>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</si>
  <si>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</si>
  <si>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</si>
  <si>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</si>
  <si>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</si>
  <si>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</si>
  <si>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</si>
  <si>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</si>
  <si>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</si>
  <si>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</si>
  <si>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</si>
  <si>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</si>
  <si>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</si>
  <si>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</si>
  <si>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</si>
  <si>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</si>
  <si>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</si>
  <si>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</si>
  <si>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</si>
  <si>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</si>
  <si>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</si>
  <si>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</si>
  <si>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</si>
  <si>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</si>
  <si>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</si>
  <si>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</si>
  <si>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</si>
  <si>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</si>
  <si>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</si>
  <si>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</si>
  <si>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</si>
  <si>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</si>
  <si>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</si>
  <si>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</si>
  <si>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</si>
  <si>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</si>
  <si>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</si>
  <si>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</si>
  <si>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</si>
  <si>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</si>
  <si>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</si>
  <si>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</si>
  <si>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</si>
  <si>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</si>
  <si>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</si>
  <si>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</si>
  <si>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</si>
  <si>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</si>
  <si>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</si>
  <si>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</si>
  <si>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</si>
  <si>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</si>
  <si>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</si>
  <si>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</si>
  <si>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</si>
  <si>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</si>
  <si>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</si>
  <si>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</si>
  <si>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</si>
  <si>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</si>
  <si>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</si>
  <si>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</si>
  <si>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</si>
  <si>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</si>
  <si>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</si>
  <si>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</si>
  <si>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</si>
  <si>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</si>
  <si>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</si>
  <si>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</si>
  <si>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</si>
  <si>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</si>
  <si>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</si>
  <si>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</si>
  <si>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</si>
  <si>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</si>
  <si>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</si>
  <si>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</si>
  <si>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</si>
  <si>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</si>
  <si>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</si>
  <si>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</si>
  <si>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</si>
  <si>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</si>
  <si>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</si>
  <si>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</si>
  <si>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</si>
  <si>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</si>
  <si>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</si>
  <si>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</si>
  <si>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</si>
  <si>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</si>
  <si>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</si>
  <si>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</si>
  <si>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</si>
  <si>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</si>
  <si>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</si>
  <si>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</si>
  <si>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</si>
  <si>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</si>
  <si>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</si>
  <si>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</si>
  <si>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</si>
  <si>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</si>
  <si>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</si>
  <si>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</si>
  <si>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</si>
  <si>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</si>
  <si>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</si>
  <si>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</si>
  <si>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</si>
  <si>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</si>
  <si>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</si>
  <si>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</si>
  <si>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</si>
  <si>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</si>
  <si>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</si>
  <si>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</si>
  <si>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</si>
  <si>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</si>
  <si>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</si>
  <si>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</si>
  <si>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</si>
  <si>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</si>
  <si>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</si>
  <si>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</si>
  <si>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</si>
  <si>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</si>
  <si>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</si>
  <si>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</si>
  <si>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</si>
  <si>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</si>
  <si>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</si>
  <si>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</si>
  <si>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</si>
  <si>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</si>
  <si>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</si>
  <si>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</si>
  <si>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</si>
  <si>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</si>
  <si>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</si>
  <si>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</si>
  <si>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</si>
  <si>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</si>
  <si>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</si>
  <si>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</si>
  <si>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</si>
  <si>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</si>
  <si>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</si>
  <si>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</si>
  <si>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</si>
  <si>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</si>
  <si>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</si>
  <si>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</si>
  <si>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</si>
  <si>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</si>
  <si>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</si>
  <si>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</si>
  <si>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</si>
  <si>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</si>
  <si>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</si>
  <si>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</si>
  <si>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</si>
  <si>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</si>
  <si>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</si>
  <si>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</si>
  <si>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</si>
  <si>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</si>
  <si>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</si>
  <si>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</si>
  <si>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</si>
  <si>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</si>
  <si>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</si>
  <si>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</si>
  <si>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</si>
  <si>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</si>
  <si>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</si>
  <si>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</si>
  <si>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</si>
  <si>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</si>
  <si>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</si>
  <si>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</si>
  <si>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</si>
  <si>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</si>
  <si>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</si>
  <si>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</si>
  <si>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</si>
  <si>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</si>
  <si>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</si>
  <si>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</si>
  <si>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</si>
  <si>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</si>
  <si>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</si>
  <si>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</si>
  <si>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</si>
  <si>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</si>
  <si>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</si>
  <si>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</si>
  <si>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</si>
  <si>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</si>
  <si>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</si>
  <si>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</si>
  <si>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</si>
  <si>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</si>
  <si>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</si>
  <si>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</si>
  <si>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</si>
  <si>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</si>
  <si>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</si>
  <si>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</si>
  <si>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</si>
  <si>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</si>
  <si>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</si>
  <si>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</si>
  <si>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</si>
  <si>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</si>
  <si>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</si>
  <si>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</si>
  <si>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</si>
  <si>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</si>
  <si>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</si>
  <si>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</si>
  <si>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</si>
  <si>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</si>
  <si>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</si>
  <si>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</si>
  <si>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</si>
  <si>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</si>
  <si>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</si>
  <si>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</si>
  <si>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</si>
  <si>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</si>
  <si>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</si>
  <si>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</si>
  <si>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</si>
  <si>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</si>
  <si>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</si>
  <si>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</si>
  <si>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</si>
  <si>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</si>
  <si>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</si>
  <si>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</si>
  <si>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</si>
  <si>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</si>
  <si>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</si>
  <si>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</si>
  <si>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</si>
  <si>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</si>
  <si>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</si>
  <si>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</si>
  <si>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</si>
  <si>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</si>
  <si>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</si>
  <si>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</si>
  <si>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</si>
  <si>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</si>
  <si>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</si>
  <si>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</si>
  <si>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</si>
  <si>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</si>
  <si>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</si>
  <si>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</si>
  <si>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</si>
  <si>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</si>
  <si>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</si>
  <si>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</si>
  <si>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</si>
  <si>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</si>
  <si>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</si>
  <si>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</si>
  <si>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</si>
  <si>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</si>
  <si>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</si>
  <si>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</si>
  <si>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</si>
  <si>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</si>
  <si>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</si>
  <si>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</si>
  <si>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</si>
  <si>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</si>
  <si>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</si>
  <si>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</si>
  <si>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</si>
  <si>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</si>
  <si>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</si>
  <si>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</si>
  <si>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</si>
  <si>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</si>
  <si>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</si>
  <si>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</si>
  <si>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</si>
  <si>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</si>
  <si>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</si>
  <si>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</si>
  <si>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</si>
  <si>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</si>
  <si>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</si>
  <si>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</si>
  <si>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</si>
  <si>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</si>
  <si>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</si>
  <si>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</si>
  <si>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</si>
  <si>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</si>
  <si>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</si>
  <si>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</si>
  <si>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</si>
  <si>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</si>
  <si>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</si>
  <si>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</si>
  <si>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</si>
  <si>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</si>
  <si>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</si>
  <si>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</si>
  <si>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</si>
  <si>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</si>
  <si>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</si>
  <si>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</si>
  <si>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</si>
  <si>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</si>
  <si>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</si>
  <si>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</si>
  <si>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</si>
  <si>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</si>
  <si>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</si>
  <si>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</si>
  <si>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</si>
  <si>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</si>
  <si>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</si>
  <si>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</si>
  <si>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</si>
  <si>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</si>
  <si>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</si>
  <si>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</si>
  <si>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</si>
  <si>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</si>
  <si>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</si>
  <si>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</si>
  <si>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</si>
  <si>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</si>
  <si>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</si>
  <si>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</si>
  <si>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</si>
  <si>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</si>
  <si>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</si>
  <si>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</si>
  <si>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</si>
  <si>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</si>
  <si>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</si>
  <si>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</si>
  <si>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</si>
  <si>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</si>
  <si>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</si>
  <si>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</si>
  <si>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</si>
  <si>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</si>
  <si>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</si>
  <si>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</si>
  <si>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</si>
  <si>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</si>
  <si>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</si>
  <si>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</si>
  <si>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</si>
  <si>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</si>
  <si>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</si>
  <si>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</si>
  <si>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</si>
  <si>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</si>
  <si>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</si>
  <si>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</si>
  <si>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</si>
  <si>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</si>
  <si>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</si>
  <si>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</si>
  <si>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</si>
  <si>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</si>
  <si>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</si>
  <si>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</si>
  <si>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</si>
  <si>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</si>
  <si>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</si>
  <si>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</si>
  <si>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</si>
  <si>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</si>
  <si>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</si>
  <si>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</si>
  <si>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</si>
  <si>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</si>
  <si>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</si>
  <si>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</si>
  <si>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</si>
  <si>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</si>
  <si>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</si>
  <si>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</si>
  <si>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</si>
  <si>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</si>
  <si>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</si>
  <si>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</si>
  <si>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</si>
  <si>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</si>
  <si>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</si>
  <si>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</si>
  <si>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</si>
  <si>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</si>
  <si>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</si>
  <si>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</si>
  <si>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</si>
  <si>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</si>
  <si>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</si>
  <si>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</si>
  <si>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</si>
  <si>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</si>
  <si>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</si>
  <si>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</si>
  <si>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</si>
  <si>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</si>
  <si>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</si>
  <si>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</si>
  <si>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</si>
  <si>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</si>
  <si>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</si>
  <si>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</si>
  <si>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</si>
  <si>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</si>
  <si>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</si>
  <si>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</si>
  <si>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</si>
  <si>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</si>
  <si>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</si>
  <si>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</si>
  <si>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</si>
  <si>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</si>
  <si>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</si>
  <si>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</si>
  <si>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</si>
  <si>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</si>
  <si>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</si>
  <si>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</si>
  <si>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</si>
  <si>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</si>
  <si>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</si>
  <si>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</si>
  <si>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</si>
  <si>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</si>
  <si>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</si>
  <si>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</si>
  <si>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</si>
  <si>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</si>
  <si>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</si>
  <si>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</si>
  <si>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</si>
  <si>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</si>
  <si>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</si>
  <si>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</si>
  <si>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</si>
  <si>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</si>
  <si>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</si>
  <si>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</si>
  <si>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</si>
  <si>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</si>
  <si>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</si>
  <si>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</si>
  <si>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</si>
  <si>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</si>
  <si>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</si>
  <si>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</si>
  <si>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</si>
  <si>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</si>
  <si>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</si>
  <si>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</si>
  <si>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</si>
  <si>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</si>
  <si>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</si>
  <si>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</si>
  <si>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</si>
  <si>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</si>
  <si>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</si>
  <si>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</si>
  <si>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</si>
  <si>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</si>
  <si>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</si>
  <si>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</si>
  <si>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</si>
  <si>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</si>
  <si>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</si>
  <si>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</si>
  <si>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</si>
  <si>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</si>
  <si>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</si>
  <si>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</si>
  <si>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</si>
  <si>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</si>
  <si>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</si>
  <si>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</si>
  <si>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</si>
  <si>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</si>
  <si>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</si>
  <si>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</si>
  <si>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</si>
  <si>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</si>
  <si>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</si>
  <si>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</si>
  <si>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</si>
  <si>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</si>
  <si>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</si>
  <si>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</si>
  <si>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</si>
  <si>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</si>
  <si>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</si>
  <si>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</si>
  <si>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</si>
  <si>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</si>
  <si>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</si>
  <si>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</si>
  <si>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</si>
  <si>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</si>
  <si>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</si>
  <si>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</si>
  <si>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</si>
  <si>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</si>
  <si>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</si>
  <si>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</si>
  <si>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</si>
  <si>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</si>
  <si>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</si>
  <si>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</si>
  <si>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</si>
  <si>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</si>
  <si>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</si>
  <si>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</si>
  <si>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</si>
  <si>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</si>
  <si>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</si>
  <si>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</si>
  <si>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</si>
  <si>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</si>
  <si>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</si>
  <si>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</si>
  <si>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</si>
  <si>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</si>
  <si>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</si>
  <si>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</si>
  <si>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</si>
  <si>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</si>
  <si>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</si>
  <si>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</si>
  <si>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</si>
  <si>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</si>
  <si>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</si>
  <si>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</si>
  <si>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</si>
  <si>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</si>
  <si>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</si>
  <si>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</si>
  <si>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</si>
  <si>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</si>
  <si>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</si>
  <si>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</si>
  <si>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</si>
  <si>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</si>
  <si>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</si>
  <si>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</si>
  <si>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</si>
  <si>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</si>
  <si>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</si>
  <si>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</si>
  <si>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</si>
  <si>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</si>
  <si>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</si>
  <si>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</si>
  <si>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</si>
  <si>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</si>
  <si>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</si>
  <si>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</si>
  <si>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</si>
  <si>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</si>
  <si>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</si>
  <si>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</si>
  <si>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</si>
  <si>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</si>
  <si>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</si>
  <si>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</si>
  <si>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</si>
  <si>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</si>
  <si>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</si>
  <si>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</si>
  <si>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</si>
  <si>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</si>
  <si>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</si>
  <si>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</si>
  <si>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</si>
  <si>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</si>
  <si>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</si>
  <si>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</si>
  <si>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</si>
  <si>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</si>
  <si>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</si>
  <si>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</si>
  <si>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</si>
  <si>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</si>
  <si>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</si>
  <si>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</si>
  <si>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</si>
  <si>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</si>
  <si>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</si>
  <si>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</si>
  <si>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</si>
  <si>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</si>
  <si>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</si>
  <si>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</si>
  <si>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</si>
  <si>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</si>
  <si>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</si>
  <si>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</si>
  <si>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</si>
  <si>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</si>
  <si>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</si>
  <si>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</si>
  <si>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</si>
  <si>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</si>
  <si>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</si>
  <si>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</si>
  <si>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</si>
  <si>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</si>
  <si>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</si>
  <si>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</si>
  <si>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</si>
  <si>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</si>
  <si>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</si>
  <si>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</si>
  <si>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</si>
  <si>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</si>
  <si>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</si>
  <si>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</si>
  <si>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</si>
  <si>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</si>
  <si>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</si>
  <si>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</si>
  <si>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</si>
  <si>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</si>
  <si>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</si>
  <si>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</si>
  <si>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</si>
  <si>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</si>
  <si>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</si>
  <si>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</si>
  <si>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</si>
  <si>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</si>
  <si>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</si>
  <si>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</si>
  <si>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</si>
  <si>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</si>
  <si>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</si>
  <si>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</si>
  <si>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</si>
  <si>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</si>
  <si>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</si>
  <si>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</si>
  <si>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</si>
  <si>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</si>
  <si>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</si>
  <si>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</si>
  <si>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</si>
  <si>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</si>
  <si>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</si>
  <si>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</si>
  <si>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</si>
  <si>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</si>
  <si>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</si>
  <si>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</si>
  <si>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</si>
  <si>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</si>
  <si>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</si>
  <si>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</si>
  <si>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</si>
  <si>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</si>
  <si>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</si>
  <si>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</si>
  <si>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</si>
  <si>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</si>
  <si>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</si>
  <si>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</si>
  <si>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</si>
  <si>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</si>
  <si>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</si>
  <si>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</si>
  <si>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</si>
  <si>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</si>
  <si>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</si>
  <si>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</si>
  <si>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</si>
  <si>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</si>
  <si>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</si>
  <si>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</si>
  <si>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</si>
  <si>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</si>
  <si>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</si>
  <si>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</si>
  <si>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</si>
  <si>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</si>
  <si>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</si>
  <si>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</si>
  <si>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</si>
  <si>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</si>
  <si>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</si>
  <si>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</si>
  <si>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</si>
  <si>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</si>
  <si>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</si>
  <si>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</si>
  <si>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</si>
  <si>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</si>
  <si>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</si>
  <si>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</si>
  <si>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</si>
  <si>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</si>
  <si>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</si>
  <si>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</si>
  <si>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</si>
  <si>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</si>
  <si>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</si>
  <si>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</si>
  <si>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</si>
  <si>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</si>
  <si>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</si>
  <si>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</si>
  <si>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</si>
  <si>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</si>
  <si>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</si>
  <si>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</si>
  <si>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</si>
  <si>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</si>
  <si>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</si>
  <si>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</si>
  <si>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</si>
  <si>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</si>
  <si>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</si>
  <si>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</si>
  <si>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</si>
  <si>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</si>
  <si>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</si>
  <si>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</si>
  <si>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</si>
  <si>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</si>
  <si>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</si>
  <si>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</si>
  <si>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</si>
  <si>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</si>
  <si>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</si>
  <si>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</si>
  <si>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</si>
  <si>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</si>
  <si>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</si>
  <si>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</si>
  <si>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</si>
  <si>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</si>
  <si>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</si>
  <si>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</si>
  <si>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</si>
  <si>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</si>
  <si>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</si>
  <si>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</si>
  <si>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</si>
  <si>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</si>
  <si>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</si>
  <si>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</si>
  <si>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</si>
  <si>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</si>
  <si>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</si>
  <si>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</si>
  <si>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 xml:space="preserve">Joshua Fleming  </t>
  </si>
  <si>
    <t xml:space="preserve">Billy DeVore </t>
  </si>
  <si>
    <t xml:space="preserve">Ryan Cox   </t>
  </si>
  <si>
    <t xml:space="preserve">Tony Guerrieri  </t>
  </si>
  <si>
    <t xml:space="preserve">Nick Bigley     </t>
  </si>
  <si>
    <t xml:space="preserve">Michael Rickard  </t>
  </si>
  <si>
    <t>Purple means Bye</t>
  </si>
  <si>
    <t>TE</t>
  </si>
  <si>
    <t xml:space="preserve">Matt Bodenheimer </t>
  </si>
  <si>
    <t>Condition</t>
  </si>
  <si>
    <t>9*</t>
  </si>
  <si>
    <t>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</si>
</sst>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84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left"/>
    </xf>
    <xf numFmtId="0" fontId="16" fillId="34" borderId="10" xfId="0" applyFont="1" applyFill="1" applyBorder="1"/>
    <xf numFmtId="0" fontId="16" fillId="35" borderId="0" xfId="0" applyFont="1" applyFill="1"/>
    <xf numFmtId="0" fontId="16" fillId="36" borderId="0" xfId="0" applyFont="1" applyFill="1"/>
    <xf numFmtId="0" fontId="0" fillId="0" borderId="10" xfId="0" applyFill="1" applyBorder="1"/>
    <xf numFmtId="0" fontId="0" fillId="34" borderId="10" xfId="0" applyFont="1" applyFill="1" applyBorder="1"/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41" borderId="10" xfId="0" applyFont="1" applyFill="1" applyBorder="1"/>
    <xf numFmtId="0" fontId="19" fillId="37" borderId="0" xfId="43" applyFont="1" applyFill="1" applyBorder="1" applyAlignment="1">
      <alignment horizontal="center"/>
    </xf>
    <xf numFmtId="0" fontId="0" fillId="37" borderId="10" xfId="0" applyFill="1" applyBorder="1"/>
    <xf numFmtId="0" fontId="0" fillId="0" borderId="0" xfId="0"/>
    <xf numFmtId="0" fontId="0" fillId="0" borderId="10" xfId="0" applyFont="1" applyFill="1" applyBorder="1"/>
    <xf numFmtId="0" fontId="16" fillId="42" borderId="0" xfId="0" applyFont="1" applyFill="1"/>
    <xf numFmtId="0" fontId="0" fillId="43" borderId="10" xfId="0" applyFont="1" applyFill="1" applyBorder="1"/>
    <xf numFmtId="164" fontId="21" fillId="34" borderId="10" xfId="48" applyFont="1" applyFill="1" applyBorder="1" applyAlignment="1" applyProtection="1">
      <alignment horizontal="left"/>
    </xf>
    <xf numFmtId="0" fontId="21" fillId="34" borderId="10" xfId="47" applyFont="1" applyFill="1" applyBorder="1" applyAlignment="1" applyProtection="1">
      <alignment horizontal="left"/>
    </xf>
    <xf numFmtId="0" fontId="0" fillId="37" borderId="0" xfId="0" applyFont="1" applyFill="1" applyBorder="1" applyAlignment="1">
      <alignment horizontal="center"/>
    </xf>
    <xf numFmtId="0" fontId="19" fillId="37" borderId="0" xfId="0" applyFont="1" applyFill="1" applyBorder="1" applyAlignment="1" applyProtection="1">
      <alignment horizontal="center"/>
    </xf>
    <xf numFmtId="0" fontId="19" fillId="37" borderId="0" xfId="42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49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/>
    <xf numFmtId="0" fontId="19" fillId="43" borderId="0" xfId="0" applyFont="1" applyFill="1" applyBorder="1" applyAlignment="1" applyProtection="1">
      <alignment horizontal="center"/>
    </xf>
    <xf numFmtId="164" fontId="21" fillId="43" borderId="0" xfId="48" applyFont="1" applyFill="1" applyBorder="1" applyAlignment="1" applyProtection="1">
      <alignment horizontal="center"/>
    </xf>
    <xf numFmtId="0" fontId="0" fillId="0" borderId="0" xfId="0" applyFill="1"/>
    <xf numFmtId="0" fontId="0" fillId="34" borderId="10" xfId="0" applyFill="1" applyBorder="1"/>
    <xf numFmtId="0" fontId="19" fillId="0" borderId="10" xfId="0" applyFont="1" applyFill="1" applyBorder="1" applyAlignment="1">
      <alignment horizontal="left"/>
    </xf>
    <xf numFmtId="0" fontId="0" fillId="43" borderId="10" xfId="0" applyFill="1" applyBorder="1"/>
    <xf numFmtId="0" fontId="19" fillId="43" borderId="0" xfId="42" applyFont="1" applyFill="1" applyBorder="1" applyAlignment="1" applyProtection="1">
      <alignment horizontal="center"/>
    </xf>
    <xf numFmtId="0" fontId="19" fillId="43" borderId="0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19" fillId="43" borderId="0" xfId="44" applyFont="1" applyFill="1" applyBorder="1" applyAlignment="1" applyProtection="1">
      <alignment horizontal="center"/>
    </xf>
    <xf numFmtId="0" fontId="16" fillId="43" borderId="10" xfId="0" applyFont="1" applyFill="1" applyBorder="1"/>
    <xf numFmtId="0" fontId="0" fillId="36" borderId="10" xfId="0" applyFill="1" applyBorder="1"/>
    <xf numFmtId="0" fontId="19" fillId="36" borderId="0" xfId="0" applyFont="1" applyFill="1" applyBorder="1" applyAlignment="1" applyProtection="1">
      <alignment horizontal="center"/>
    </xf>
    <xf numFmtId="0" fontId="19" fillId="36" borderId="0" xfId="42" applyFont="1" applyFill="1" applyBorder="1" applyAlignment="1" applyProtection="1">
      <alignment horizontal="center"/>
    </xf>
    <xf numFmtId="0" fontId="19" fillId="37" borderId="0" xfId="44" applyFont="1" applyFill="1" applyBorder="1" applyAlignment="1" applyProtection="1">
      <alignment horizontal="center"/>
    </xf>
    <xf numFmtId="0" fontId="21" fillId="37" borderId="0" xfId="47" applyFont="1" applyFill="1" applyBorder="1" applyAlignment="1" applyProtection="1">
      <alignment horizontal="center"/>
    </xf>
    <xf numFmtId="0" fontId="19" fillId="37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/>
    </xf>
    <xf numFmtId="0" fontId="0" fillId="34" borderId="10" xfId="0" applyFill="1" applyBorder="1"/>
    <xf numFmtId="0" fontId="19" fillId="43" borderId="10" xfId="42" applyFont="1" applyFill="1" applyBorder="1" applyAlignment="1" applyProtection="1">
      <alignment horizontal="left"/>
    </xf>
    <xf numFmtId="0" fontId="19" fillId="37" borderId="10" xfId="0" applyFont="1" applyFill="1" applyBorder="1" applyAlignment="1" applyProtection="1">
      <alignment horizontal="left"/>
    </xf>
    <xf numFmtId="0" fontId="19" fillId="36" borderId="0" xfId="0" applyFont="1" applyFill="1" applyBorder="1" applyAlignment="1">
      <alignment horizontal="center"/>
    </xf>
    <xf numFmtId="164" fontId="21" fillId="36" borderId="0" xfId="48" applyFont="1" applyFill="1" applyBorder="1" applyAlignment="1" applyProtection="1">
      <alignment horizontal="center"/>
    </xf>
    <xf numFmtId="164" fontId="21" fillId="37" borderId="0" xfId="45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45" borderId="10" xfId="0" applyFont="1" applyFill="1" applyBorder="1"/>
    <xf numFmtId="0" fontId="0" fillId="45" borderId="10" xfId="0" applyFill="1" applyBorder="1"/>
    <xf numFmtId="0" fontId="0" fillId="44" borderId="10" xfId="0" applyFill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tabSelected="1" topLeftCell="E1" zoomScaleNormal="100" workbookViewId="0">
      <selection activeCell="N15" sqref="N15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style="57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style="57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877</v>
      </c>
    </row>
    <row r="2" spans="2:19" s="15" customFormat="1">
      <c r="B2" s="17"/>
      <c r="C2" s="16" t="s">
        <v>872</v>
      </c>
      <c r="D2" s="14" t="s">
        <v>883</v>
      </c>
      <c r="E2" s="16" t="s">
        <v>867</v>
      </c>
      <c r="F2" s="17"/>
      <c r="G2" s="17"/>
      <c r="H2" s="16" t="s">
        <v>872</v>
      </c>
      <c r="I2" s="14" t="s">
        <v>882</v>
      </c>
      <c r="J2" s="16" t="s">
        <v>867</v>
      </c>
      <c r="L2" s="31" t="s">
        <v>879</v>
      </c>
      <c r="M2" s="31" t="s">
        <v>878</v>
      </c>
      <c r="N2" s="31" t="s">
        <v>873</v>
      </c>
      <c r="O2" s="31" t="s">
        <v>874</v>
      </c>
      <c r="P2" s="31" t="s">
        <v>875</v>
      </c>
      <c r="Q2" s="31" t="s">
        <v>876</v>
      </c>
    </row>
    <row r="3" spans="2:19">
      <c r="B3" s="16" t="s">
        <v>857</v>
      </c>
      <c r="C3" s="36" t="s">
        <v>112</v>
      </c>
      <c r="D3" s="60" t="s">
        <v>691</v>
      </c>
      <c r="E3" s="24">
        <f>VLOOKUP(D3,TOTALS!C$1:D$393,2,FALSE)</f>
        <v>14.44</v>
      </c>
      <c r="F3" s="19"/>
      <c r="G3" s="14" t="s">
        <v>857</v>
      </c>
      <c r="H3" s="38" t="s">
        <v>94</v>
      </c>
      <c r="I3" s="66" t="s">
        <v>242</v>
      </c>
      <c r="J3" s="24">
        <f>VLOOKUP(I3,TOTALS!C$1:D$393,2,FALSE)</f>
        <v>8.14</v>
      </c>
      <c r="L3" s="31">
        <v>1</v>
      </c>
      <c r="M3" s="32" t="s">
        <v>856</v>
      </c>
      <c r="N3" s="26" t="s">
        <v>891</v>
      </c>
      <c r="O3" s="27">
        <v>3</v>
      </c>
      <c r="P3" s="29">
        <v>2312.34</v>
      </c>
      <c r="Q3" s="28">
        <v>8</v>
      </c>
    </row>
    <row r="4" spans="2:19">
      <c r="B4" s="14" t="s">
        <v>858</v>
      </c>
      <c r="C4" s="36" t="s">
        <v>94</v>
      </c>
      <c r="D4" s="13" t="s">
        <v>244</v>
      </c>
      <c r="E4" s="24">
        <f>VLOOKUP(D4,TOTALS!C$1:D$393,2,FALSE)</f>
        <v>35.1</v>
      </c>
      <c r="F4" s="19"/>
      <c r="G4" s="14" t="s">
        <v>858</v>
      </c>
      <c r="H4" s="36" t="s">
        <v>93</v>
      </c>
      <c r="I4" s="13" t="s">
        <v>219</v>
      </c>
      <c r="J4" s="24">
        <f>VLOOKUP(I4,TOTALS!C$1:D$393,2,FALSE)</f>
        <v>13.8</v>
      </c>
      <c r="L4" s="31">
        <v>2</v>
      </c>
      <c r="M4" s="32" t="s">
        <v>866</v>
      </c>
      <c r="N4" s="26" t="s">
        <v>890</v>
      </c>
      <c r="O4" s="27">
        <v>7</v>
      </c>
      <c r="P4" s="29">
        <v>1950.84</v>
      </c>
      <c r="Q4" s="28">
        <v>7</v>
      </c>
    </row>
    <row r="5" spans="2:19">
      <c r="B5" s="14" t="s">
        <v>858</v>
      </c>
      <c r="C5" s="36" t="s">
        <v>106</v>
      </c>
      <c r="D5" s="13" t="s">
        <v>543</v>
      </c>
      <c r="E5" s="24">
        <f>VLOOKUP(D5,TOTALS!C$1:D$393,2,FALSE)</f>
        <v>27.500000000000004</v>
      </c>
      <c r="F5" s="19" t="s">
        <v>868</v>
      </c>
      <c r="G5" s="14" t="s">
        <v>858</v>
      </c>
      <c r="H5" s="36" t="s">
        <v>114</v>
      </c>
      <c r="I5" s="13" t="s">
        <v>518</v>
      </c>
      <c r="J5" s="24">
        <f>VLOOKUP(I5,TOTALS!C$1:D$393,2,FALSE)</f>
        <v>50.3</v>
      </c>
      <c r="L5" s="31">
        <v>3</v>
      </c>
      <c r="M5" s="32" t="s">
        <v>862</v>
      </c>
      <c r="N5" s="26">
        <v>8</v>
      </c>
      <c r="O5" s="27">
        <v>8</v>
      </c>
      <c r="P5" s="29">
        <v>1942.5</v>
      </c>
      <c r="Q5" s="28">
        <v>5</v>
      </c>
    </row>
    <row r="6" spans="2:19">
      <c r="B6" s="14" t="s">
        <v>859</v>
      </c>
      <c r="C6" s="38" t="s">
        <v>107</v>
      </c>
      <c r="D6" s="60" t="s">
        <v>572</v>
      </c>
      <c r="E6" s="24">
        <f>VLOOKUP(D6,TOTALS!C$1:D$393,2,FALSE)</f>
        <v>28.3</v>
      </c>
      <c r="F6" s="19" t="s">
        <v>869</v>
      </c>
      <c r="G6" s="16" t="s">
        <v>859</v>
      </c>
      <c r="H6" s="36" t="s">
        <v>114</v>
      </c>
      <c r="I6" s="13" t="s">
        <v>747</v>
      </c>
      <c r="J6" s="24">
        <f>VLOOKUP(I6,TOTALS!C$1:D$393,2,FALSE)</f>
        <v>9.2000000000000011</v>
      </c>
      <c r="L6" s="31">
        <v>4</v>
      </c>
      <c r="M6" s="32" t="s">
        <v>864</v>
      </c>
      <c r="N6" s="26">
        <v>9</v>
      </c>
      <c r="O6" s="27">
        <v>7</v>
      </c>
      <c r="P6" s="29">
        <v>1956.46</v>
      </c>
      <c r="Q6" s="28">
        <v>6</v>
      </c>
      <c r="S6" s="2"/>
    </row>
    <row r="7" spans="2:19">
      <c r="B7" s="14" t="s">
        <v>859</v>
      </c>
      <c r="C7" s="38" t="s">
        <v>100</v>
      </c>
      <c r="D7" s="60" t="s">
        <v>473</v>
      </c>
      <c r="E7" s="24">
        <f>VLOOKUP(D7,TOTALS!C$1:D$393,2,FALSE)</f>
        <v>11</v>
      </c>
      <c r="F7" s="18"/>
      <c r="G7" s="14" t="s">
        <v>859</v>
      </c>
      <c r="H7" s="38" t="s">
        <v>107</v>
      </c>
      <c r="I7" s="24" t="s">
        <v>573</v>
      </c>
      <c r="J7" s="24">
        <f>VLOOKUP(I7,TOTALS!C$1:D$393,2,FALSE)</f>
        <v>20.6</v>
      </c>
      <c r="L7" s="31">
        <v>5</v>
      </c>
      <c r="M7" s="32" t="s">
        <v>865</v>
      </c>
      <c r="N7" s="26">
        <v>6</v>
      </c>
      <c r="O7" s="27">
        <v>10</v>
      </c>
      <c r="P7" s="29">
        <v>1722.22</v>
      </c>
      <c r="Q7" s="28">
        <v>3</v>
      </c>
    </row>
    <row r="8" spans="2:19">
      <c r="B8" s="14" t="s">
        <v>860</v>
      </c>
      <c r="C8" s="38" t="s">
        <v>91</v>
      </c>
      <c r="D8" s="60" t="s">
        <v>169</v>
      </c>
      <c r="E8" s="24">
        <f>VLOOKUP(D8,TOTALS!C$1:D$393,2,FALSE)</f>
        <v>19.100000000000001</v>
      </c>
      <c r="F8" s="18"/>
      <c r="G8" s="14" t="s">
        <v>860</v>
      </c>
      <c r="H8" s="38" t="s">
        <v>105</v>
      </c>
      <c r="I8" s="34" t="s">
        <v>743</v>
      </c>
      <c r="J8" s="24">
        <f>VLOOKUP(I8,TOTALS!C$1:D$393,2,FALSE)</f>
        <v>0</v>
      </c>
      <c r="L8" s="31">
        <v>6</v>
      </c>
      <c r="M8" s="32" t="s">
        <v>861</v>
      </c>
      <c r="N8" s="26">
        <v>9</v>
      </c>
      <c r="O8" s="27">
        <v>7</v>
      </c>
      <c r="P8" s="30">
        <v>1470.56</v>
      </c>
      <c r="Q8" s="28">
        <v>4</v>
      </c>
    </row>
    <row r="9" spans="2:19">
      <c r="B9" s="14" t="s">
        <v>61</v>
      </c>
      <c r="C9" s="38" t="s">
        <v>90</v>
      </c>
      <c r="D9" s="60" t="s">
        <v>165</v>
      </c>
      <c r="E9" s="24">
        <f>VLOOKUP(D9,TOTALS!C$1:D$393,2,FALSE)</f>
        <v>7</v>
      </c>
      <c r="F9" s="18"/>
      <c r="G9" s="14" t="s">
        <v>61</v>
      </c>
      <c r="H9" s="36" t="s">
        <v>100</v>
      </c>
      <c r="I9" s="13" t="s">
        <v>415</v>
      </c>
      <c r="J9" s="24">
        <f>VLOOKUP(I9,TOTALS!C$1:D$393,2,FALSE)</f>
        <v>4</v>
      </c>
      <c r="L9" s="31">
        <v>7</v>
      </c>
      <c r="M9" s="32" t="s">
        <v>863</v>
      </c>
      <c r="N9" s="26">
        <v>7</v>
      </c>
      <c r="O9" s="27">
        <v>9</v>
      </c>
      <c r="P9" s="29">
        <v>1532.46</v>
      </c>
      <c r="Q9" s="28">
        <v>2</v>
      </c>
    </row>
    <row r="10" spans="2:19">
      <c r="B10" s="14" t="s">
        <v>111</v>
      </c>
      <c r="C10" s="36" t="s">
        <v>105</v>
      </c>
      <c r="D10" s="13" t="s">
        <v>818</v>
      </c>
      <c r="E10" s="24">
        <f>VLOOKUP(D10,TOTALS!C$1:D$393,2,FALSE)</f>
        <v>13</v>
      </c>
      <c r="F10" s="18"/>
      <c r="G10" s="14" t="s">
        <v>111</v>
      </c>
      <c r="H10" s="36" t="s">
        <v>93</v>
      </c>
      <c r="I10" s="13" t="s">
        <v>806</v>
      </c>
      <c r="J10" s="24">
        <f>VLOOKUP(I10,TOTALS!C$1:D$393,2,FALSE)</f>
        <v>5</v>
      </c>
      <c r="L10" s="31">
        <v>8</v>
      </c>
      <c r="M10" s="32" t="s">
        <v>697</v>
      </c>
      <c r="N10" s="26">
        <v>4</v>
      </c>
      <c r="O10" s="27">
        <v>12</v>
      </c>
      <c r="P10" s="29">
        <v>1499.84</v>
      </c>
      <c r="Q10" s="28">
        <v>1</v>
      </c>
    </row>
    <row r="11" spans="2:19" s="2" customFormat="1">
      <c r="B11" s="21" t="s">
        <v>887</v>
      </c>
      <c r="C11" s="25" t="s">
        <v>114</v>
      </c>
      <c r="D11" s="73" t="s">
        <v>751</v>
      </c>
      <c r="E11" s="58">
        <f>VLOOKUP(D11,TOTALS!C$1:D$393,2,FALSE)</f>
        <v>3.4000000000000004</v>
      </c>
      <c r="F11" s="18"/>
      <c r="G11" s="21" t="s">
        <v>858</v>
      </c>
      <c r="H11" s="25" t="s">
        <v>105</v>
      </c>
      <c r="I11" s="73" t="s">
        <v>520</v>
      </c>
      <c r="J11" s="58">
        <f>VLOOKUP(I11,TOTALS!C$1:D$393,2,FALSE)</f>
        <v>5.8000000000000007</v>
      </c>
    </row>
    <row r="12" spans="2:19" s="2" customFormat="1">
      <c r="B12" s="21" t="s">
        <v>858</v>
      </c>
      <c r="C12" s="25" t="s">
        <v>92</v>
      </c>
      <c r="D12" s="73" t="s">
        <v>197</v>
      </c>
      <c r="E12" s="58">
        <f>VLOOKUP(D12,TOTALS!C$1:D$393,2,FALSE)</f>
        <v>24.1</v>
      </c>
      <c r="F12" s="18"/>
      <c r="G12" s="21" t="s">
        <v>111</v>
      </c>
      <c r="H12" s="25" t="s">
        <v>100</v>
      </c>
      <c r="I12" s="73" t="s">
        <v>813</v>
      </c>
      <c r="J12" s="58">
        <f>VLOOKUP(I12,TOTALS!C$1:D$393,2,FALSE)</f>
        <v>2</v>
      </c>
    </row>
    <row r="13" spans="2:19" s="2" customFormat="1">
      <c r="B13" s="21" t="s">
        <v>859</v>
      </c>
      <c r="C13" s="25" t="s">
        <v>104</v>
      </c>
      <c r="D13" s="73" t="s">
        <v>497</v>
      </c>
      <c r="E13" s="58">
        <f>VLOOKUP(D13,TOTALS!C$1:D$393,2,FALSE)</f>
        <v>12.5</v>
      </c>
      <c r="F13" s="18"/>
      <c r="G13" s="21" t="s">
        <v>859</v>
      </c>
      <c r="H13" s="25" t="s">
        <v>101</v>
      </c>
      <c r="I13" s="66" t="s">
        <v>417</v>
      </c>
      <c r="J13" s="58">
        <f>VLOOKUP(I13,TOTALS!C$1:D$393,2,FALSE)</f>
        <v>1.6600000000000001</v>
      </c>
    </row>
    <row r="14" spans="2:19" s="2" customFormat="1">
      <c r="B14" s="21" t="s">
        <v>857</v>
      </c>
      <c r="C14" s="25" t="s">
        <v>112</v>
      </c>
      <c r="D14" s="73" t="s">
        <v>117</v>
      </c>
      <c r="E14" s="58">
        <f>VLOOKUP(D14,TOTALS!C$1:D$393,2,FALSE)</f>
        <v>16.64</v>
      </c>
      <c r="F14" s="18"/>
      <c r="G14" s="21" t="s">
        <v>858</v>
      </c>
      <c r="H14" s="25" t="s">
        <v>89</v>
      </c>
      <c r="I14" s="73" t="s">
        <v>120</v>
      </c>
      <c r="J14" s="58">
        <f>VLOOKUP(I14,TOTALS!C$1:D$393,2,FALSE)</f>
        <v>10.100000000000001</v>
      </c>
    </row>
    <row r="15" spans="2:19" s="2" customFormat="1">
      <c r="B15" s="21" t="s">
        <v>858</v>
      </c>
      <c r="C15" s="25" t="s">
        <v>89</v>
      </c>
      <c r="D15" s="73" t="s">
        <v>119</v>
      </c>
      <c r="E15" s="58">
        <f>VLOOKUP(D15,TOTALS!C$1:D$393,2,FALSE)</f>
        <v>5.2</v>
      </c>
      <c r="F15" s="18"/>
      <c r="G15" s="21" t="s">
        <v>858</v>
      </c>
      <c r="H15" s="25" t="s">
        <v>105</v>
      </c>
      <c r="I15" s="73" t="s">
        <v>748</v>
      </c>
      <c r="J15" s="58">
        <f>VLOOKUP(I15,TOTALS!C$1:D$393,2,FALSE)</f>
        <v>17.8</v>
      </c>
    </row>
    <row r="16" spans="2:19" s="2" customFormat="1">
      <c r="B16" s="17"/>
      <c r="C16" s="17"/>
      <c r="D16" s="16" t="s">
        <v>792</v>
      </c>
      <c r="E16" s="81">
        <f>SUM(E3:E10)</f>
        <v>155.44</v>
      </c>
      <c r="F16" s="18"/>
      <c r="G16" s="18"/>
      <c r="H16" s="18"/>
      <c r="I16" s="16" t="s">
        <v>792</v>
      </c>
      <c r="J16" s="83">
        <f>SUM(J3:J10)</f>
        <v>111.03999999999999</v>
      </c>
    </row>
    <row r="17" spans="2:12">
      <c r="L17"/>
    </row>
    <row r="18" spans="2:12" s="15" customFormat="1">
      <c r="B18" s="17"/>
      <c r="C18" s="16" t="s">
        <v>872</v>
      </c>
      <c r="D18" s="14" t="s">
        <v>881</v>
      </c>
      <c r="E18" s="16" t="s">
        <v>867</v>
      </c>
      <c r="F18" s="17"/>
      <c r="G18" s="17"/>
      <c r="H18" s="16" t="s">
        <v>872</v>
      </c>
      <c r="I18" s="14" t="s">
        <v>888</v>
      </c>
      <c r="J18" s="16" t="s">
        <v>867</v>
      </c>
    </row>
    <row r="19" spans="2:12">
      <c r="B19" s="16" t="s">
        <v>857</v>
      </c>
      <c r="C19" s="36" t="s">
        <v>100</v>
      </c>
      <c r="D19" s="13" t="s">
        <v>392</v>
      </c>
      <c r="E19" s="24">
        <f>VLOOKUP(D19,TOTALS!C$1:D$393,2,FALSE)</f>
        <v>35.32</v>
      </c>
      <c r="F19" s="19"/>
      <c r="G19" s="14" t="s">
        <v>857</v>
      </c>
      <c r="H19" s="38" t="s">
        <v>107</v>
      </c>
      <c r="I19" s="13" t="s">
        <v>566</v>
      </c>
      <c r="J19" s="24">
        <f>VLOOKUP(I19,TOTALS!C$1:D$393,2,FALSE)</f>
        <v>19.079999999999998</v>
      </c>
      <c r="L19"/>
    </row>
    <row r="20" spans="2:12">
      <c r="B20" s="16" t="s">
        <v>858</v>
      </c>
      <c r="C20" s="38" t="s">
        <v>115</v>
      </c>
      <c r="D20" s="60" t="s">
        <v>768</v>
      </c>
      <c r="E20" s="24">
        <f>VLOOKUP(D20,TOTALS!C$1:D$393,2,FALSE)</f>
        <v>17.700000000000003</v>
      </c>
      <c r="F20" s="19"/>
      <c r="G20" s="14" t="s">
        <v>858</v>
      </c>
      <c r="H20" s="36" t="s">
        <v>102</v>
      </c>
      <c r="I20" s="75" t="s">
        <v>444</v>
      </c>
      <c r="J20" s="24">
        <f>VLOOKUP(I20,TOTALS!C$1:D$393,2,FALSE)</f>
        <v>0</v>
      </c>
      <c r="L20"/>
    </row>
    <row r="21" spans="2:12">
      <c r="B21" s="16" t="s">
        <v>858</v>
      </c>
      <c r="C21" s="38" t="s">
        <v>97</v>
      </c>
      <c r="D21" s="34" t="s">
        <v>319</v>
      </c>
      <c r="E21" s="24">
        <f>VLOOKUP(D21,TOTALS!C$1:D$393,2,FALSE)</f>
        <v>24.6</v>
      </c>
      <c r="F21" s="19" t="s">
        <v>868</v>
      </c>
      <c r="G21" s="65" t="s">
        <v>858</v>
      </c>
      <c r="H21" s="38" t="s">
        <v>98</v>
      </c>
      <c r="I21" s="24" t="s">
        <v>344</v>
      </c>
      <c r="J21" s="24">
        <f>VLOOKUP(I21,TOTALS!C$1:D$393,2,FALSE)</f>
        <v>4.3000000000000007</v>
      </c>
      <c r="L21"/>
    </row>
    <row r="22" spans="2:12">
      <c r="B22" s="16" t="s">
        <v>859</v>
      </c>
      <c r="C22" s="38" t="s">
        <v>98</v>
      </c>
      <c r="D22" s="60" t="s">
        <v>349</v>
      </c>
      <c r="E22" s="24">
        <f>VLOOKUP(D22,TOTALS!C$1:D$393,2,FALSE)</f>
        <v>8.5</v>
      </c>
      <c r="F22" s="19" t="s">
        <v>869</v>
      </c>
      <c r="G22" s="16" t="s">
        <v>859</v>
      </c>
      <c r="H22" s="36" t="s">
        <v>100</v>
      </c>
      <c r="I22" s="24" t="s">
        <v>398</v>
      </c>
      <c r="J22" s="24">
        <f>VLOOKUP(I22,TOTALS!C$1:D$393,2,FALSE)</f>
        <v>16.8</v>
      </c>
      <c r="L22"/>
    </row>
    <row r="23" spans="2:12">
      <c r="B23" s="16" t="s">
        <v>859</v>
      </c>
      <c r="C23" s="38" t="s">
        <v>100</v>
      </c>
      <c r="D23" s="60" t="s">
        <v>399</v>
      </c>
      <c r="E23" s="24">
        <f>VLOOKUP(D23,TOTALS!C$1:D$393,2,FALSE)</f>
        <v>25.200000000000003</v>
      </c>
      <c r="F23" s="18"/>
      <c r="G23" s="16" t="s">
        <v>859</v>
      </c>
      <c r="H23" s="36" t="s">
        <v>112</v>
      </c>
      <c r="I23" s="13" t="s">
        <v>697</v>
      </c>
      <c r="J23" s="24">
        <f>VLOOKUP(I23,TOTALS!C$1:D$393,2,FALSE)</f>
        <v>23.4</v>
      </c>
      <c r="L23"/>
    </row>
    <row r="24" spans="2:12">
      <c r="B24" s="16" t="s">
        <v>860</v>
      </c>
      <c r="C24" s="36" t="s">
        <v>103</v>
      </c>
      <c r="D24" s="13" t="s">
        <v>472</v>
      </c>
      <c r="E24" s="24">
        <f>VLOOKUP(D24,TOTALS!C$1:D$393,2,FALSE)</f>
        <v>13.600000000000001</v>
      </c>
      <c r="F24" s="18"/>
      <c r="G24" s="16" t="s">
        <v>860</v>
      </c>
      <c r="H24" s="36" t="s">
        <v>114</v>
      </c>
      <c r="I24" s="13" t="s">
        <v>522</v>
      </c>
      <c r="J24" s="24">
        <f>VLOOKUP(I24,TOTALS!C$1:D$393,2,FALSE)</f>
        <v>1.9000000000000001</v>
      </c>
      <c r="L24"/>
    </row>
    <row r="25" spans="2:12">
      <c r="B25" s="14" t="s">
        <v>61</v>
      </c>
      <c r="C25" s="36" t="s">
        <v>103</v>
      </c>
      <c r="D25" s="13" t="s">
        <v>489</v>
      </c>
      <c r="E25" s="24">
        <f>VLOOKUP(D25,TOTALS!C$1:D$393,2,FALSE)</f>
        <v>6</v>
      </c>
      <c r="F25" s="18"/>
      <c r="G25" s="14" t="s">
        <v>61</v>
      </c>
      <c r="H25" s="36" t="s">
        <v>94</v>
      </c>
      <c r="I25" s="20" t="s">
        <v>265</v>
      </c>
      <c r="J25" s="24">
        <f>VLOOKUP(I25,TOTALS!C$1:D$393,2,FALSE)</f>
        <v>5</v>
      </c>
      <c r="L25"/>
    </row>
    <row r="26" spans="2:12">
      <c r="B26" s="14" t="s">
        <v>111</v>
      </c>
      <c r="C26" s="36" t="s">
        <v>103</v>
      </c>
      <c r="D26" s="13" t="s">
        <v>816</v>
      </c>
      <c r="E26" s="24">
        <f>VLOOKUP(D26,TOTALS!C$1:D$393,2,FALSE)</f>
        <v>8</v>
      </c>
      <c r="F26" s="18"/>
      <c r="G26" s="14" t="s">
        <v>111</v>
      </c>
      <c r="H26" s="36" t="s">
        <v>97</v>
      </c>
      <c r="I26" s="13" t="s">
        <v>810</v>
      </c>
      <c r="J26" s="24">
        <f>VLOOKUP(I26,TOTALS!C$1:D$393,2,FALSE)</f>
        <v>6</v>
      </c>
      <c r="L26"/>
    </row>
    <row r="27" spans="2:12" s="2" customFormat="1">
      <c r="B27" s="21" t="s">
        <v>887</v>
      </c>
      <c r="C27" s="25" t="s">
        <v>111</v>
      </c>
      <c r="D27" s="73" t="s">
        <v>676</v>
      </c>
      <c r="E27" s="58">
        <f>VLOOKUP(D27,TOTALS!C$1:D$393,2,FALSE)</f>
        <v>4</v>
      </c>
      <c r="F27" s="18"/>
      <c r="G27" s="21" t="s">
        <v>859</v>
      </c>
      <c r="H27" s="25" t="s">
        <v>112</v>
      </c>
      <c r="I27" s="73" t="s">
        <v>698</v>
      </c>
      <c r="J27" s="58">
        <f>VLOOKUP(I27,TOTALS!C$1:D$393,2,FALSE)</f>
        <v>9.8000000000000007</v>
      </c>
    </row>
    <row r="28" spans="2:12" s="2" customFormat="1">
      <c r="B28" s="21" t="s">
        <v>857</v>
      </c>
      <c r="C28" s="25" t="s">
        <v>114</v>
      </c>
      <c r="D28" s="73" t="s">
        <v>741</v>
      </c>
      <c r="E28" s="58">
        <f>VLOOKUP(D28,TOTALS!C$1:D$393,2,FALSE)</f>
        <v>10.08</v>
      </c>
      <c r="F28" s="18"/>
      <c r="G28" s="21" t="s">
        <v>859</v>
      </c>
      <c r="H28" s="25" t="s">
        <v>95</v>
      </c>
      <c r="I28" s="39" t="s">
        <v>274</v>
      </c>
      <c r="J28" s="58">
        <f>VLOOKUP(I28,TOTALS!C$1:D$393,2,FALSE)</f>
        <v>7</v>
      </c>
    </row>
    <row r="29" spans="2:12" s="2" customFormat="1">
      <c r="B29" s="21" t="s">
        <v>858</v>
      </c>
      <c r="C29" s="25" t="s">
        <v>109</v>
      </c>
      <c r="D29" s="73" t="s">
        <v>619</v>
      </c>
      <c r="E29" s="58">
        <f>VLOOKUP(D29,TOTALS!C$1:D$393,2,FALSE)</f>
        <v>3.8000000000000003</v>
      </c>
      <c r="F29" s="18"/>
      <c r="G29" s="21" t="s">
        <v>858</v>
      </c>
      <c r="H29" s="25" t="s">
        <v>113</v>
      </c>
      <c r="I29" s="34" t="s">
        <v>718</v>
      </c>
      <c r="J29" s="58">
        <f>VLOOKUP(I29,TOTALS!C$1:D$393,2,FALSE)</f>
        <v>0</v>
      </c>
    </row>
    <row r="30" spans="2:12" s="2" customFormat="1">
      <c r="B30" s="21" t="s">
        <v>858</v>
      </c>
      <c r="C30" s="25" t="s">
        <v>108</v>
      </c>
      <c r="D30" s="73" t="s">
        <v>593</v>
      </c>
      <c r="E30" s="58">
        <f>VLOOKUP(D30,TOTALS!C$1:D$393,2,FALSE)</f>
        <v>6.6000000000000005</v>
      </c>
      <c r="F30" s="18"/>
      <c r="G30" s="21" t="s">
        <v>858</v>
      </c>
      <c r="H30" s="25" t="s">
        <v>101</v>
      </c>
      <c r="I30" s="73" t="s">
        <v>419</v>
      </c>
      <c r="J30" s="58">
        <f>VLOOKUP(I30,TOTALS!C$1:D$393,2,FALSE)</f>
        <v>6.5</v>
      </c>
    </row>
    <row r="31" spans="2:12" s="2" customFormat="1">
      <c r="B31" s="21" t="s">
        <v>859</v>
      </c>
      <c r="C31" s="25" t="s">
        <v>108</v>
      </c>
      <c r="D31" s="72" t="s">
        <v>597</v>
      </c>
      <c r="E31" s="58">
        <f>VLOOKUP(D31,TOTALS!C$1:D$393,2,FALSE)</f>
        <v>15.200000000000001</v>
      </c>
      <c r="F31" s="18"/>
      <c r="G31" s="21" t="s">
        <v>859</v>
      </c>
      <c r="H31" s="25" t="s">
        <v>99</v>
      </c>
      <c r="I31" s="73" t="s">
        <v>373</v>
      </c>
      <c r="J31" s="58">
        <f>VLOOKUP(I31,TOTALS!C$1:D$393,2,FALSE)</f>
        <v>19.600000000000001</v>
      </c>
    </row>
    <row r="32" spans="2:12" s="2" customFormat="1">
      <c r="B32" s="17"/>
      <c r="C32" s="17"/>
      <c r="D32" s="16" t="s">
        <v>792</v>
      </c>
      <c r="E32" s="82">
        <f>SUM(E19:E26)</f>
        <v>138.92000000000002</v>
      </c>
      <c r="F32" s="18"/>
      <c r="G32" s="18"/>
      <c r="H32" s="18"/>
      <c r="I32" s="16" t="s">
        <v>792</v>
      </c>
      <c r="J32" s="83">
        <f>SUM(J19:J26)</f>
        <v>76.48</v>
      </c>
    </row>
    <row r="33" spans="2:12">
      <c r="L33"/>
    </row>
    <row r="34" spans="2:12" s="15" customFormat="1">
      <c r="B34" s="17"/>
      <c r="C34" s="16" t="s">
        <v>872</v>
      </c>
      <c r="D34" s="14" t="s">
        <v>880</v>
      </c>
      <c r="E34" s="16" t="s">
        <v>867</v>
      </c>
      <c r="F34" s="17"/>
      <c r="G34" s="17"/>
      <c r="H34" s="16" t="s">
        <v>872</v>
      </c>
      <c r="I34" s="14" t="s">
        <v>884</v>
      </c>
      <c r="J34" s="16" t="s">
        <v>867</v>
      </c>
    </row>
    <row r="35" spans="2:12">
      <c r="B35" s="14" t="s">
        <v>857</v>
      </c>
      <c r="C35" s="36" t="s">
        <v>95</v>
      </c>
      <c r="D35" s="20" t="s">
        <v>267</v>
      </c>
      <c r="E35" s="24">
        <f>VLOOKUP(D35,TOTALS!C$1:D$393,2,FALSE)</f>
        <v>5.44</v>
      </c>
      <c r="F35" s="19"/>
      <c r="G35" s="16" t="s">
        <v>857</v>
      </c>
      <c r="H35" s="36" t="s">
        <v>111</v>
      </c>
      <c r="I35" s="13" t="s">
        <v>666</v>
      </c>
      <c r="J35" s="24">
        <f>VLOOKUP(I35,TOTALS!C$1:D$393,2,FALSE)</f>
        <v>18.18</v>
      </c>
      <c r="L35"/>
    </row>
    <row r="36" spans="2:12">
      <c r="B36" s="14" t="s">
        <v>858</v>
      </c>
      <c r="C36" s="38" t="s">
        <v>88</v>
      </c>
      <c r="D36" s="60" t="s">
        <v>65</v>
      </c>
      <c r="E36" s="24">
        <f>VLOOKUP(D36,TOTALS!C$1:D$393,2,FALSE)</f>
        <v>23.6</v>
      </c>
      <c r="F36" s="19"/>
      <c r="G36" s="16" t="s">
        <v>858</v>
      </c>
      <c r="H36" s="38" t="s">
        <v>110</v>
      </c>
      <c r="I36" s="66" t="s">
        <v>643</v>
      </c>
      <c r="J36" s="24">
        <f>VLOOKUP(I36,TOTALS!C$1:D$393,2,FALSE)</f>
        <v>49.300000000000004</v>
      </c>
      <c r="L36"/>
    </row>
    <row r="37" spans="2:12">
      <c r="B37" s="16" t="s">
        <v>858</v>
      </c>
      <c r="C37" s="38" t="s">
        <v>107</v>
      </c>
      <c r="D37" s="24" t="s">
        <v>569</v>
      </c>
      <c r="E37" s="24">
        <f>VLOOKUP(D37,TOTALS!C$1:D$393,2,FALSE)</f>
        <v>12.600000000000001</v>
      </c>
      <c r="F37" s="19" t="s">
        <v>868</v>
      </c>
      <c r="G37" s="16" t="s">
        <v>858</v>
      </c>
      <c r="H37" s="36" t="s">
        <v>114</v>
      </c>
      <c r="I37" s="24" t="s">
        <v>744</v>
      </c>
      <c r="J37" s="24">
        <f>VLOOKUP(I37,TOTALS!C$1:D$393,2,FALSE)</f>
        <v>12</v>
      </c>
      <c r="L37"/>
    </row>
    <row r="38" spans="2:12">
      <c r="B38" s="14" t="s">
        <v>859</v>
      </c>
      <c r="C38" s="36" t="s">
        <v>96</v>
      </c>
      <c r="D38" s="13" t="s">
        <v>299</v>
      </c>
      <c r="E38" s="24">
        <f>VLOOKUP(D38,TOTALS!C$1:D$393,2,FALSE)</f>
        <v>12.8</v>
      </c>
      <c r="F38" s="19" t="s">
        <v>869</v>
      </c>
      <c r="G38" s="16" t="s">
        <v>859</v>
      </c>
      <c r="H38" s="36" t="s">
        <v>94</v>
      </c>
      <c r="I38" s="34" t="s">
        <v>249</v>
      </c>
      <c r="J38" s="24">
        <f>VLOOKUP(I38,TOTALS!C$1:D$393,2,FALSE)</f>
        <v>0</v>
      </c>
      <c r="L38"/>
    </row>
    <row r="39" spans="2:12">
      <c r="B39" s="14" t="s">
        <v>859</v>
      </c>
      <c r="C39" s="38" t="s">
        <v>109</v>
      </c>
      <c r="D39" s="13" t="s">
        <v>622</v>
      </c>
      <c r="E39" s="24">
        <f>VLOOKUP(D39,TOTALS!C$1:D$393,2,FALSE)</f>
        <v>24.3</v>
      </c>
      <c r="F39" s="18"/>
      <c r="G39" s="16" t="s">
        <v>859</v>
      </c>
      <c r="H39" s="36" t="s">
        <v>102</v>
      </c>
      <c r="I39" s="60" t="s">
        <v>448</v>
      </c>
      <c r="J39" s="24">
        <f>VLOOKUP(I39,TOTALS!C$1:D$393,2,FALSE)</f>
        <v>8.1</v>
      </c>
      <c r="L39"/>
    </row>
    <row r="40" spans="2:12">
      <c r="B40" s="14" t="s">
        <v>860</v>
      </c>
      <c r="C40" s="38" t="s">
        <v>109</v>
      </c>
      <c r="D40" s="13" t="s">
        <v>626</v>
      </c>
      <c r="E40" s="24">
        <f>VLOOKUP(D40,TOTALS!C$1:D$393,2,FALSE)</f>
        <v>1.8</v>
      </c>
      <c r="F40" s="18"/>
      <c r="G40" s="16" t="s">
        <v>860</v>
      </c>
      <c r="H40" s="36" t="s">
        <v>99</v>
      </c>
      <c r="I40" s="13" t="s">
        <v>369</v>
      </c>
      <c r="J40" s="24">
        <f>VLOOKUP(I40,TOTALS!C$1:D$393,2,FALSE)</f>
        <v>16</v>
      </c>
      <c r="L40"/>
    </row>
    <row r="41" spans="2:12">
      <c r="B41" s="14" t="s">
        <v>61</v>
      </c>
      <c r="C41" s="36" t="s">
        <v>111</v>
      </c>
      <c r="D41" s="13" t="s">
        <v>689</v>
      </c>
      <c r="E41" s="24">
        <f>VLOOKUP(D41,TOTALS!C$1:D$393,2,FALSE)</f>
        <v>8</v>
      </c>
      <c r="F41" s="18"/>
      <c r="G41" s="16" t="s">
        <v>61</v>
      </c>
      <c r="H41" s="38" t="s">
        <v>107</v>
      </c>
      <c r="I41" s="13" t="s">
        <v>589</v>
      </c>
      <c r="J41" s="24">
        <f>VLOOKUP(I41,TOTALS!C$1:D$393,2,FALSE)</f>
        <v>6</v>
      </c>
      <c r="L41"/>
    </row>
    <row r="42" spans="2:12">
      <c r="B42" s="14" t="s">
        <v>111</v>
      </c>
      <c r="C42" s="38" t="s">
        <v>101</v>
      </c>
      <c r="D42" s="13" t="s">
        <v>814</v>
      </c>
      <c r="E42" s="24">
        <f>VLOOKUP(D42,TOTALS!C$1:D$393,2,FALSE)</f>
        <v>1</v>
      </c>
      <c r="F42" s="18"/>
      <c r="G42" s="16" t="s">
        <v>111</v>
      </c>
      <c r="H42" s="38" t="s">
        <v>109</v>
      </c>
      <c r="I42" s="13" t="s">
        <v>822</v>
      </c>
      <c r="J42" s="24">
        <f>VLOOKUP(I42,TOTALS!C$1:D$393,2,FALSE)</f>
        <v>4</v>
      </c>
      <c r="L42"/>
    </row>
    <row r="43" spans="2:12" s="2" customFormat="1">
      <c r="B43" s="21" t="s">
        <v>857</v>
      </c>
      <c r="C43" s="25" t="s">
        <v>91</v>
      </c>
      <c r="D43" s="73" t="s">
        <v>167</v>
      </c>
      <c r="E43" s="58">
        <f>VLOOKUP(D43,TOTALS!C$1:D$393,2,FALSE)</f>
        <v>17.64</v>
      </c>
      <c r="F43" s="18"/>
      <c r="G43" s="21" t="s">
        <v>857</v>
      </c>
      <c r="H43" s="25" t="s">
        <v>108</v>
      </c>
      <c r="I43" s="73" t="s">
        <v>591</v>
      </c>
      <c r="J43" s="58">
        <f>VLOOKUP(I43,TOTALS!C$1:D$393,2,FALSE)</f>
        <v>6.7600000000000007</v>
      </c>
    </row>
    <row r="44" spans="2:12" s="2" customFormat="1">
      <c r="B44" s="21" t="s">
        <v>858</v>
      </c>
      <c r="C44" s="25" t="s">
        <v>95</v>
      </c>
      <c r="D44" s="66" t="s">
        <v>269</v>
      </c>
      <c r="E44" s="58">
        <f>VLOOKUP(D44,TOTALS!C$1:D$393,2,FALSE)</f>
        <v>14.100000000000001</v>
      </c>
      <c r="F44" s="18"/>
      <c r="G44" s="21" t="s">
        <v>859</v>
      </c>
      <c r="H44" s="25" t="s">
        <v>101</v>
      </c>
      <c r="I44" s="66" t="s">
        <v>423</v>
      </c>
      <c r="J44" s="58">
        <f>VLOOKUP(I44,TOTALS!C$1:D$393,2,FALSE)</f>
        <v>6.6000000000000005</v>
      </c>
    </row>
    <row r="45" spans="2:12" s="2" customFormat="1">
      <c r="B45" s="21" t="s">
        <v>859</v>
      </c>
      <c r="C45" s="25" t="s">
        <v>111</v>
      </c>
      <c r="D45" s="73" t="s">
        <v>673</v>
      </c>
      <c r="E45" s="58">
        <f>VLOOKUP(D45,TOTALS!C$1:D$393,2,FALSE)</f>
        <v>21.4</v>
      </c>
      <c r="F45" s="18"/>
      <c r="G45" s="21" t="s">
        <v>859</v>
      </c>
      <c r="H45" s="25" t="s">
        <v>89</v>
      </c>
      <c r="I45" s="73" t="s">
        <v>123</v>
      </c>
      <c r="J45" s="58">
        <f>VLOOKUP(I45,TOTALS!C$1:D$393,2,FALSE)</f>
        <v>7.6000000000000005</v>
      </c>
    </row>
    <row r="46" spans="2:12" s="2" customFormat="1">
      <c r="B46" s="21" t="s">
        <v>859</v>
      </c>
      <c r="C46" s="25" t="s">
        <v>111</v>
      </c>
      <c r="D46" s="73" t="s">
        <v>672</v>
      </c>
      <c r="E46" s="58">
        <f>VLOOKUP(D46,TOTALS!C$1:D$393,2,FALSE)</f>
        <v>5.5</v>
      </c>
      <c r="F46" s="18"/>
      <c r="G46" s="21" t="s">
        <v>858</v>
      </c>
      <c r="H46" s="25" t="s">
        <v>90</v>
      </c>
      <c r="I46" s="73" t="s">
        <v>144</v>
      </c>
      <c r="J46" s="58">
        <f>VLOOKUP(I46,TOTALS!C$1:D$393,2,FALSE)</f>
        <v>15.6</v>
      </c>
    </row>
    <row r="47" spans="2:12" s="2" customFormat="1">
      <c r="B47" s="21" t="s">
        <v>61</v>
      </c>
      <c r="C47" s="25" t="s">
        <v>106</v>
      </c>
      <c r="D47" s="73" t="s">
        <v>564</v>
      </c>
      <c r="E47" s="58">
        <f>VLOOKUP(D47,TOTALS!C$1:D$393,2,FALSE)</f>
        <v>4</v>
      </c>
      <c r="F47" s="18"/>
      <c r="G47" s="21" t="s">
        <v>111</v>
      </c>
      <c r="H47" s="25" t="s">
        <v>88</v>
      </c>
      <c r="I47" s="73" t="s">
        <v>800</v>
      </c>
      <c r="J47" s="58">
        <f>VLOOKUP(I47,TOTALS!C$1:D$393,2,FALSE)</f>
        <v>-1</v>
      </c>
    </row>
    <row r="48" spans="2:12" s="2" customFormat="1">
      <c r="B48" s="17"/>
      <c r="C48" s="17"/>
      <c r="D48" s="16" t="s">
        <v>792</v>
      </c>
      <c r="E48" s="83">
        <f>SUM(E35:E42)</f>
        <v>89.539999999999992</v>
      </c>
      <c r="F48" s="18"/>
      <c r="G48" s="18"/>
      <c r="H48" s="18"/>
      <c r="I48" s="16" t="s">
        <v>792</v>
      </c>
      <c r="J48" s="82">
        <f>SUM(J35:J42)</f>
        <v>113.58</v>
      </c>
    </row>
    <row r="49" spans="2:12">
      <c r="L49"/>
    </row>
    <row r="50" spans="2:12" s="15" customFormat="1">
      <c r="B50" s="17"/>
      <c r="C50" s="16" t="s">
        <v>872</v>
      </c>
      <c r="D50" s="14" t="s">
        <v>885</v>
      </c>
      <c r="E50" s="16" t="s">
        <v>867</v>
      </c>
      <c r="F50" s="17"/>
      <c r="G50" s="17"/>
      <c r="H50" s="16" t="s">
        <v>872</v>
      </c>
      <c r="I50" s="14" t="s">
        <v>697</v>
      </c>
      <c r="J50" s="16" t="s">
        <v>867</v>
      </c>
    </row>
    <row r="51" spans="2:12">
      <c r="B51" s="16" t="s">
        <v>857</v>
      </c>
      <c r="C51" s="36" t="s">
        <v>98</v>
      </c>
      <c r="D51" s="24" t="s">
        <v>342</v>
      </c>
      <c r="E51" s="24">
        <f>VLOOKUP(D51,TOTALS!C$1:D$393,2,FALSE)</f>
        <v>25.580000000000002</v>
      </c>
      <c r="F51" s="19"/>
      <c r="G51" s="14" t="s">
        <v>857</v>
      </c>
      <c r="H51" s="38" t="s">
        <v>109</v>
      </c>
      <c r="I51" s="60" t="s">
        <v>616</v>
      </c>
      <c r="J51" s="24">
        <f>VLOOKUP(I51,TOTALS!C$1:D$393,2,FALSE)</f>
        <v>17.54</v>
      </c>
      <c r="L51"/>
    </row>
    <row r="52" spans="2:12">
      <c r="B52" s="14" t="s">
        <v>858</v>
      </c>
      <c r="C52" s="36" t="s">
        <v>97</v>
      </c>
      <c r="D52" s="20" t="s">
        <v>321</v>
      </c>
      <c r="E52" s="24">
        <f>VLOOKUP(D52,TOTALS!C$1:D$393,2,FALSE)</f>
        <v>0</v>
      </c>
      <c r="F52" s="19"/>
      <c r="G52" s="14" t="s">
        <v>858</v>
      </c>
      <c r="H52" s="38" t="s">
        <v>107</v>
      </c>
      <c r="I52" s="13" t="s">
        <v>568</v>
      </c>
      <c r="J52" s="24">
        <f>VLOOKUP(I52,TOTALS!C$1:D$393,2,FALSE)</f>
        <v>8.9</v>
      </c>
      <c r="L52"/>
    </row>
    <row r="53" spans="2:12">
      <c r="B53" s="14" t="s">
        <v>858</v>
      </c>
      <c r="C53" s="36" t="s">
        <v>96</v>
      </c>
      <c r="D53" s="60" t="s">
        <v>295</v>
      </c>
      <c r="E53" s="24">
        <f>VLOOKUP(D53,TOTALS!C$1:D$393,2,FALSE)</f>
        <v>9.6</v>
      </c>
      <c r="F53" s="19" t="s">
        <v>868</v>
      </c>
      <c r="G53" s="14" t="s">
        <v>858</v>
      </c>
      <c r="H53" s="36" t="s">
        <v>92</v>
      </c>
      <c r="I53" s="74" t="s">
        <v>194</v>
      </c>
      <c r="J53" s="24">
        <f>VLOOKUP(I53,TOTALS!C$1:D$393,2,FALSE)</f>
        <v>5</v>
      </c>
      <c r="L53"/>
    </row>
    <row r="54" spans="2:12">
      <c r="B54" s="16" t="s">
        <v>859</v>
      </c>
      <c r="C54" s="36" t="s">
        <v>91</v>
      </c>
      <c r="D54" s="24" t="s">
        <v>174</v>
      </c>
      <c r="E54" s="24">
        <f>VLOOKUP(D54,TOTALS!C$1:D$393,2,FALSE)</f>
        <v>8.9</v>
      </c>
      <c r="F54" s="19" t="s">
        <v>869</v>
      </c>
      <c r="G54" s="14" t="s">
        <v>859</v>
      </c>
      <c r="H54" s="36" t="s">
        <v>101</v>
      </c>
      <c r="I54" s="13" t="s">
        <v>424</v>
      </c>
      <c r="J54" s="24">
        <f>VLOOKUP(I54,TOTALS!C$1:D$393,2,FALSE)</f>
        <v>3.7</v>
      </c>
      <c r="L54"/>
    </row>
    <row r="55" spans="2:12">
      <c r="B55" s="14" t="s">
        <v>859</v>
      </c>
      <c r="C55" s="38" t="s">
        <v>90</v>
      </c>
      <c r="D55" s="24" t="s">
        <v>148</v>
      </c>
      <c r="E55" s="24">
        <f>VLOOKUP(D55,TOTALS!C$1:D$393,2,FALSE)</f>
        <v>39.6</v>
      </c>
      <c r="F55" s="18"/>
      <c r="G55" s="14" t="s">
        <v>859</v>
      </c>
      <c r="H55" s="36" t="s">
        <v>106</v>
      </c>
      <c r="I55" s="59" t="s">
        <v>547</v>
      </c>
      <c r="J55" s="24">
        <f>VLOOKUP(I55,TOTALS!C$1:D$393,2,FALSE)</f>
        <v>26.4</v>
      </c>
      <c r="L55"/>
    </row>
    <row r="56" spans="2:12">
      <c r="B56" s="14" t="s">
        <v>860</v>
      </c>
      <c r="C56" s="36" t="s">
        <v>94</v>
      </c>
      <c r="D56" s="24" t="s">
        <v>248</v>
      </c>
      <c r="E56" s="24">
        <f>VLOOKUP(D56,TOTALS!C$1:D$393,2,FALSE)</f>
        <v>0</v>
      </c>
      <c r="F56" s="18"/>
      <c r="G56" s="14" t="s">
        <v>860</v>
      </c>
      <c r="H56" s="36" t="s">
        <v>111</v>
      </c>
      <c r="I56" s="59" t="s">
        <v>669</v>
      </c>
      <c r="J56" s="24">
        <f>VLOOKUP(I56,TOTALS!C$1:D$393,2,FALSE)</f>
        <v>9.3000000000000007</v>
      </c>
      <c r="L56"/>
    </row>
    <row r="57" spans="2:12">
      <c r="B57" s="14" t="s">
        <v>61</v>
      </c>
      <c r="C57" s="36" t="s">
        <v>113</v>
      </c>
      <c r="D57" s="13" t="s">
        <v>739</v>
      </c>
      <c r="E57" s="24">
        <f>VLOOKUP(D57,TOTALS!C$1:D$393,2,FALSE)</f>
        <v>1</v>
      </c>
      <c r="F57" s="18"/>
      <c r="G57" s="14" t="s">
        <v>61</v>
      </c>
      <c r="H57" s="36" t="s">
        <v>98</v>
      </c>
      <c r="I57" s="13" t="s">
        <v>365</v>
      </c>
      <c r="J57" s="24">
        <f>VLOOKUP(I57,TOTALS!C$1:D$393,2,FALSE)</f>
        <v>3</v>
      </c>
      <c r="L57"/>
    </row>
    <row r="58" spans="2:12">
      <c r="B58" s="14" t="s">
        <v>111</v>
      </c>
      <c r="C58" s="36" t="s">
        <v>95</v>
      </c>
      <c r="D58" s="13" t="s">
        <v>808</v>
      </c>
      <c r="E58" s="24">
        <f>VLOOKUP(D58,TOTALS!C$1:D$393,2,FALSE)</f>
        <v>16</v>
      </c>
      <c r="F58" s="18"/>
      <c r="G58" s="14" t="s">
        <v>111</v>
      </c>
      <c r="H58" s="38" t="s">
        <v>111</v>
      </c>
      <c r="I58" s="60" t="s">
        <v>824</v>
      </c>
      <c r="J58" s="24">
        <f>VLOOKUP(I58,TOTALS!C$1:D$393,2,FALSE)</f>
        <v>6</v>
      </c>
      <c r="L58"/>
    </row>
    <row r="59" spans="2:12" s="2" customFormat="1">
      <c r="B59" s="21" t="s">
        <v>858</v>
      </c>
      <c r="C59" s="25" t="s">
        <v>96</v>
      </c>
      <c r="D59" s="73" t="s">
        <v>294</v>
      </c>
      <c r="E59" s="58">
        <f>VLOOKUP(D59,TOTALS!C$1:D$393,2,FALSE)</f>
        <v>34</v>
      </c>
      <c r="F59" s="18"/>
      <c r="G59" s="21" t="s">
        <v>111</v>
      </c>
      <c r="H59" s="25" t="s">
        <v>91</v>
      </c>
      <c r="I59" s="73" t="s">
        <v>804</v>
      </c>
      <c r="J59" s="58">
        <f>VLOOKUP(I59,TOTALS!C$1:D$393,2,FALSE)</f>
        <v>11</v>
      </c>
    </row>
    <row r="60" spans="2:12" s="2" customFormat="1">
      <c r="B60" s="21" t="s">
        <v>858</v>
      </c>
      <c r="C60" s="25" t="s">
        <v>104</v>
      </c>
      <c r="D60" s="73" t="s">
        <v>493</v>
      </c>
      <c r="E60" s="58">
        <f>VLOOKUP(D60,TOTALS!C$1:D$393,2,FALSE)</f>
        <v>22.2</v>
      </c>
      <c r="F60" s="18"/>
      <c r="G60" s="21" t="s">
        <v>857</v>
      </c>
      <c r="H60" s="25" t="s">
        <v>103</v>
      </c>
      <c r="I60" s="34" t="s">
        <v>466</v>
      </c>
      <c r="J60" s="58">
        <f>VLOOKUP(I60,TOTALS!C$1:D$393,2,FALSE)</f>
        <v>19.619999999999997</v>
      </c>
    </row>
    <row r="61" spans="2:12" s="2" customFormat="1">
      <c r="B61" s="21" t="s">
        <v>859</v>
      </c>
      <c r="C61" s="25" t="s">
        <v>95</v>
      </c>
      <c r="D61" s="73" t="s">
        <v>273</v>
      </c>
      <c r="E61" s="58">
        <f>VLOOKUP(D61,TOTALS!C$1:D$393,2,FALSE)</f>
        <v>25.6</v>
      </c>
      <c r="F61" s="18"/>
      <c r="G61" s="21" t="s">
        <v>858</v>
      </c>
      <c r="H61" s="25" t="s">
        <v>112</v>
      </c>
      <c r="I61" s="73" t="s">
        <v>694</v>
      </c>
      <c r="J61" s="58">
        <f>VLOOKUP(I61,TOTALS!C$1:D$393,2,FALSE)</f>
        <v>6.1000000000000005</v>
      </c>
    </row>
    <row r="62" spans="2:12" s="2" customFormat="1">
      <c r="B62" s="21" t="s">
        <v>857</v>
      </c>
      <c r="C62" s="25" t="s">
        <v>93</v>
      </c>
      <c r="D62" s="40" t="s">
        <v>217</v>
      </c>
      <c r="E62" s="58">
        <f>VLOOKUP(D62,TOTALS!C$1:D$393,2,FALSE)</f>
        <v>30.98</v>
      </c>
      <c r="F62" s="18"/>
      <c r="G62" s="21" t="s">
        <v>858</v>
      </c>
      <c r="H62" s="25" t="s">
        <v>109</v>
      </c>
      <c r="I62" s="73" t="s">
        <v>618</v>
      </c>
      <c r="J62" s="58">
        <f>VLOOKUP(I62,TOTALS!C$1:D$393,2,FALSE)</f>
        <v>19.200000000000003</v>
      </c>
    </row>
    <row r="63" spans="2:12" s="2" customFormat="1">
      <c r="B63" s="21" t="s">
        <v>61</v>
      </c>
      <c r="C63" s="25" t="s">
        <v>93</v>
      </c>
      <c r="D63" s="73" t="s">
        <v>240</v>
      </c>
      <c r="E63" s="58">
        <f>VLOOKUP(D63,TOTALS!C$1:D$393,2,FALSE)</f>
        <v>4</v>
      </c>
      <c r="F63" s="18"/>
      <c r="G63" s="21" t="s">
        <v>858</v>
      </c>
      <c r="H63" s="25" t="s">
        <v>92</v>
      </c>
      <c r="I63" s="73" t="s">
        <v>195</v>
      </c>
      <c r="J63" s="58">
        <f>VLOOKUP(I63,TOTALS!C$1:D$393,2,FALSE)</f>
        <v>11.8</v>
      </c>
    </row>
    <row r="64" spans="2:12">
      <c r="B64" s="17"/>
      <c r="C64" s="17"/>
      <c r="D64" s="16" t="s">
        <v>792</v>
      </c>
      <c r="E64" s="82">
        <f>SUM(E51:E58)</f>
        <v>100.68</v>
      </c>
      <c r="F64" s="18"/>
      <c r="G64" s="18"/>
      <c r="H64" s="18"/>
      <c r="I64" s="16" t="s">
        <v>792</v>
      </c>
      <c r="J64" s="83">
        <f>SUM(J51:J58)</f>
        <v>79.84</v>
      </c>
      <c r="L64"/>
    </row>
    <row r="65" spans="4:12">
      <c r="L65"/>
    </row>
    <row r="66" spans="4:12">
      <c r="D66" s="22" t="s">
        <v>870</v>
      </c>
      <c r="L66"/>
    </row>
    <row r="67" spans="4:12">
      <c r="D67" s="23" t="s">
        <v>871</v>
      </c>
      <c r="L67"/>
    </row>
    <row r="68" spans="4:12">
      <c r="D68" s="37" t="s">
        <v>886</v>
      </c>
      <c r="L68"/>
    </row>
    <row r="69" spans="4:12">
      <c r="L69"/>
    </row>
    <row r="70" spans="4:12">
      <c r="L70"/>
    </row>
  </sheetData>
  <autoFilter ref="L2:Q2">
    <sortState ref="L3:Q10">
      <sortCondition ref="L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workbookViewId="0">
      <selection activeCell="C1" sqref="C1:D1048576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95</v>
      </c>
      <c r="B2" s="2" t="s">
        <v>44</v>
      </c>
      <c r="C2" s="48" t="s">
        <v>273</v>
      </c>
      <c r="D2">
        <f>VLOOKUP(C2,IP!D$2:E$701,2,FALSE)</f>
        <v>25.6</v>
      </c>
    </row>
    <row r="3" spans="1:4">
      <c r="A3" s="2" t="s">
        <v>105</v>
      </c>
      <c r="B3" s="2" t="s">
        <v>40</v>
      </c>
      <c r="C3" s="51" t="s">
        <v>518</v>
      </c>
      <c r="D3" s="54">
        <f>VLOOKUP(C3,IP!D$2:E$701,2,FALSE)</f>
        <v>50.3</v>
      </c>
    </row>
    <row r="4" spans="1:4">
      <c r="A4" s="2" t="s">
        <v>112</v>
      </c>
      <c r="B4" s="2" t="s">
        <v>44</v>
      </c>
      <c r="C4" s="46" t="s">
        <v>697</v>
      </c>
      <c r="D4" s="54">
        <f>VLOOKUP(C4,IP!D$2:E$701,2,FALSE)</f>
        <v>23.4</v>
      </c>
    </row>
    <row r="5" spans="1:4">
      <c r="A5" s="2" t="s">
        <v>115</v>
      </c>
      <c r="B5" s="2" t="s">
        <v>40</v>
      </c>
      <c r="C5" s="46" t="s">
        <v>768</v>
      </c>
      <c r="D5" s="54">
        <f>VLOOKUP(C5,IP!D$2:E$701,2,FALSE)</f>
        <v>17.700000000000003</v>
      </c>
    </row>
    <row r="6" spans="1:4">
      <c r="A6" s="2" t="s">
        <v>99</v>
      </c>
      <c r="B6" s="2" t="s">
        <v>44</v>
      </c>
      <c r="C6" s="46" t="s">
        <v>373</v>
      </c>
      <c r="D6" s="54">
        <f>VLOOKUP(C6,IP!D$2:E$701,2,FALSE)</f>
        <v>19.600000000000001</v>
      </c>
    </row>
    <row r="7" spans="1:4">
      <c r="A7" s="2" t="s">
        <v>108</v>
      </c>
      <c r="B7" s="2" t="s">
        <v>40</v>
      </c>
      <c r="C7" s="53" t="s">
        <v>593</v>
      </c>
      <c r="D7" s="54">
        <f>VLOOKUP(C7,IP!D$2:E$701,2,FALSE)</f>
        <v>6.6000000000000005</v>
      </c>
    </row>
    <row r="8" spans="1:4">
      <c r="A8" s="2" t="s">
        <v>92</v>
      </c>
      <c r="B8" s="2" t="s">
        <v>41</v>
      </c>
      <c r="C8" s="47" t="s">
        <v>195</v>
      </c>
      <c r="D8" s="54">
        <f>VLOOKUP(C8,IP!D$2:E$701,2,FALSE)</f>
        <v>11.8</v>
      </c>
    </row>
    <row r="9" spans="1:4">
      <c r="A9" s="2" t="s">
        <v>91</v>
      </c>
      <c r="B9" s="2" t="s">
        <v>40</v>
      </c>
      <c r="C9" s="46" t="s">
        <v>169</v>
      </c>
      <c r="D9" s="54">
        <f>VLOOKUP(C9,IP!D$2:E$701,2,FALSE)</f>
        <v>19.100000000000001</v>
      </c>
    </row>
    <row r="10" spans="1:4">
      <c r="A10" s="2" t="s">
        <v>88</v>
      </c>
      <c r="B10" s="2" t="s">
        <v>40</v>
      </c>
      <c r="C10" s="44" t="s">
        <v>65</v>
      </c>
      <c r="D10" s="54">
        <f>VLOOKUP(C10,IP!D$2:E$701,2,FALSE)</f>
        <v>23.6</v>
      </c>
    </row>
    <row r="11" spans="1:4">
      <c r="A11" s="2" t="s">
        <v>95</v>
      </c>
      <c r="B11" s="2" t="s">
        <v>38</v>
      </c>
      <c r="C11" s="48" t="s">
        <v>267</v>
      </c>
      <c r="D11" s="54">
        <f>VLOOKUP(C11,IP!D$2:E$701,2,FALSE)</f>
        <v>5.44</v>
      </c>
    </row>
    <row r="12" spans="1:4">
      <c r="A12" s="2" t="s">
        <v>106</v>
      </c>
      <c r="B12" s="2" t="s">
        <v>40</v>
      </c>
      <c r="C12" s="46" t="s">
        <v>543</v>
      </c>
      <c r="D12" s="54">
        <f>VLOOKUP(C12,IP!D$2:E$701,2,FALSE)</f>
        <v>27.500000000000004</v>
      </c>
    </row>
    <row r="13" spans="1:4">
      <c r="A13" s="2" t="s">
        <v>94</v>
      </c>
      <c r="B13" s="2" t="s">
        <v>38</v>
      </c>
      <c r="C13" s="76" t="s">
        <v>242</v>
      </c>
      <c r="D13" s="54">
        <f>VLOOKUP(C13,IP!D$2:E$701,2,FALSE)</f>
        <v>8.14</v>
      </c>
    </row>
    <row r="14" spans="1:4">
      <c r="A14" s="2" t="s">
        <v>109</v>
      </c>
      <c r="B14" s="2" t="s">
        <v>44</v>
      </c>
      <c r="C14" s="44" t="s">
        <v>622</v>
      </c>
      <c r="D14" s="54">
        <f>VLOOKUP(C14,IP!D$2:E$701,2,FALSE)</f>
        <v>24.3</v>
      </c>
    </row>
    <row r="15" spans="1:4">
      <c r="A15" s="2" t="s">
        <v>101</v>
      </c>
      <c r="B15" s="2" t="s">
        <v>44</v>
      </c>
      <c r="C15" s="67" t="s">
        <v>423</v>
      </c>
      <c r="D15" s="54">
        <f>VLOOKUP(C15,IP!D$2:E$701,2,FALSE)</f>
        <v>6.6000000000000005</v>
      </c>
    </row>
    <row r="16" spans="1:4">
      <c r="A16" s="2" t="s">
        <v>102</v>
      </c>
      <c r="B16" s="2" t="s">
        <v>44</v>
      </c>
      <c r="C16" s="46" t="s">
        <v>448</v>
      </c>
      <c r="D16" s="54">
        <f>VLOOKUP(C16,IP!D$2:E$701,2,FALSE)</f>
        <v>8.1</v>
      </c>
    </row>
    <row r="17" spans="1:4">
      <c r="A17" s="2" t="s">
        <v>111</v>
      </c>
      <c r="B17" s="2" t="s">
        <v>44</v>
      </c>
      <c r="C17" s="46" t="s">
        <v>672</v>
      </c>
      <c r="D17" s="54">
        <f>VLOOKUP(C17,IP!D$2:E$701,2,FALSE)</f>
        <v>5.5</v>
      </c>
    </row>
    <row r="18" spans="1:4">
      <c r="A18" s="2" t="s">
        <v>109</v>
      </c>
      <c r="B18" s="2" t="s">
        <v>45</v>
      </c>
      <c r="C18" s="44" t="s">
        <v>623</v>
      </c>
      <c r="D18" s="54">
        <f>VLOOKUP(C18,IP!D$2:E$701,2,FALSE)</f>
        <v>4</v>
      </c>
    </row>
    <row r="19" spans="1:4">
      <c r="A19" s="2" t="s">
        <v>103</v>
      </c>
      <c r="B19" s="2" t="s">
        <v>44</v>
      </c>
      <c r="C19" s="46" t="s">
        <v>472</v>
      </c>
      <c r="D19" s="54">
        <f>VLOOKUP(C19,IP!D$2:E$701,2,FALSE)</f>
        <v>13.600000000000001</v>
      </c>
    </row>
    <row r="20" spans="1:4">
      <c r="A20" s="2" t="s">
        <v>99</v>
      </c>
      <c r="B20" s="2" t="s">
        <v>38</v>
      </c>
      <c r="C20" s="46" t="s">
        <v>367</v>
      </c>
      <c r="D20" s="54">
        <f>VLOOKUP(C20,IP!D$2:E$701,2,FALSE)</f>
        <v>4.2200000000000006</v>
      </c>
    </row>
    <row r="21" spans="1:4">
      <c r="A21" s="2" t="s">
        <v>114</v>
      </c>
      <c r="B21" s="2" t="s">
        <v>40</v>
      </c>
      <c r="C21" s="78" t="s">
        <v>743</v>
      </c>
      <c r="D21" s="54">
        <f>VLOOKUP(C21,IP!D$2:E$701,2,FALSE)</f>
        <v>0</v>
      </c>
    </row>
    <row r="22" spans="1:4">
      <c r="A22" s="2" t="s">
        <v>97</v>
      </c>
      <c r="B22" s="2" t="s">
        <v>40</v>
      </c>
      <c r="C22" s="42" t="s">
        <v>319</v>
      </c>
      <c r="D22" s="54">
        <f>VLOOKUP(C22,IP!D$2:E$701,2,FALSE)</f>
        <v>24.6</v>
      </c>
    </row>
    <row r="23" spans="1:4">
      <c r="A23" s="2" t="s">
        <v>89</v>
      </c>
      <c r="B23" s="2" t="s">
        <v>41</v>
      </c>
      <c r="C23" s="45" t="s">
        <v>120</v>
      </c>
      <c r="D23" s="54">
        <f>VLOOKUP(C23,IP!D$2:E$701,2,FALSE)</f>
        <v>10.100000000000001</v>
      </c>
    </row>
    <row r="24" spans="1:4">
      <c r="A24" s="2" t="s">
        <v>109</v>
      </c>
      <c r="B24" s="2" t="s">
        <v>38</v>
      </c>
      <c r="C24" s="44" t="s">
        <v>616</v>
      </c>
      <c r="D24" s="54">
        <f>VLOOKUP(C24,IP!D$2:E$701,2,FALSE)</f>
        <v>17.54</v>
      </c>
    </row>
    <row r="25" spans="1:4">
      <c r="A25" s="2" t="s">
        <v>114</v>
      </c>
      <c r="B25" s="2" t="s">
        <v>38</v>
      </c>
      <c r="C25" s="53" t="s">
        <v>741</v>
      </c>
      <c r="D25" s="54">
        <f>VLOOKUP(C25,IP!D$2:E$701,2,FALSE)</f>
        <v>10.08</v>
      </c>
    </row>
    <row r="26" spans="1:4">
      <c r="A26" s="2" t="s">
        <v>106</v>
      </c>
      <c r="B26" s="2" t="s">
        <v>44</v>
      </c>
      <c r="C26" s="46" t="s">
        <v>547</v>
      </c>
      <c r="D26" s="54">
        <f>VLOOKUP(C26,IP!D$2:E$701,2,FALSE)</f>
        <v>26.4</v>
      </c>
    </row>
    <row r="27" spans="1:4">
      <c r="A27" s="2" t="s">
        <v>88</v>
      </c>
      <c r="B27" s="2" t="s">
        <v>38</v>
      </c>
      <c r="C27" s="68" t="s">
        <v>63</v>
      </c>
      <c r="D27" s="54">
        <f>VLOOKUP(C27,IP!D$2:E$701,2,FALSE)</f>
        <v>16.560000000000002</v>
      </c>
    </row>
    <row r="28" spans="1:4">
      <c r="A28" s="2" t="s">
        <v>109</v>
      </c>
      <c r="B28" s="2" t="s">
        <v>40</v>
      </c>
      <c r="C28" s="44" t="s">
        <v>618</v>
      </c>
      <c r="D28" s="54">
        <f>VLOOKUP(C28,IP!D$2:E$701,2,FALSE)</f>
        <v>19.200000000000003</v>
      </c>
    </row>
    <row r="29" spans="1:4">
      <c r="A29" s="2" t="s">
        <v>98</v>
      </c>
      <c r="B29" s="2" t="s">
        <v>40</v>
      </c>
      <c r="C29" s="50" t="s">
        <v>344</v>
      </c>
      <c r="D29" s="54">
        <f>VLOOKUP(C29,IP!D$2:E$701,2,FALSE)</f>
        <v>4.3000000000000007</v>
      </c>
    </row>
    <row r="30" spans="1:4">
      <c r="A30" s="2" t="s">
        <v>93</v>
      </c>
      <c r="B30" s="2" t="s">
        <v>38</v>
      </c>
      <c r="C30" s="48" t="s">
        <v>217</v>
      </c>
      <c r="D30">
        <f>VLOOKUP(C30,IP!D$2:E$701,2,FALSE)</f>
        <v>30.98</v>
      </c>
    </row>
    <row r="31" spans="1:4">
      <c r="A31" s="2" t="s">
        <v>103</v>
      </c>
      <c r="B31" s="2" t="s">
        <v>39</v>
      </c>
      <c r="C31" s="46" t="s">
        <v>467</v>
      </c>
      <c r="D31" s="54">
        <f>VLOOKUP(C31,IP!D$2:E$701,2,FALSE)</f>
        <v>0</v>
      </c>
    </row>
    <row r="32" spans="1:4">
      <c r="A32" s="2" t="s">
        <v>113</v>
      </c>
      <c r="B32" s="2" t="s">
        <v>44</v>
      </c>
      <c r="C32" s="46" t="s">
        <v>722</v>
      </c>
      <c r="D32" s="54">
        <f>VLOOKUP(C32,IP!D$2:E$701,2,FALSE)</f>
        <v>1.5</v>
      </c>
    </row>
    <row r="33" spans="1:5">
      <c r="A33" s="2" t="s">
        <v>107</v>
      </c>
      <c r="B33" s="2" t="s">
        <v>38</v>
      </c>
      <c r="C33" s="5" t="s">
        <v>566</v>
      </c>
      <c r="D33" s="54">
        <f>VLOOKUP(C33,IP!D$2:E$701,2,FALSE)</f>
        <v>19.079999999999998</v>
      </c>
    </row>
    <row r="34" spans="1:5">
      <c r="A34" s="2" t="s">
        <v>93</v>
      </c>
      <c r="B34" s="2" t="s">
        <v>48</v>
      </c>
      <c r="C34" s="48" t="s">
        <v>227</v>
      </c>
      <c r="D34" s="54">
        <f>VLOOKUP(C34,IP!D$2:E$701,2,FALSE)</f>
        <v>3.8000000000000003</v>
      </c>
    </row>
    <row r="35" spans="1:5">
      <c r="A35" s="2" t="s">
        <v>107</v>
      </c>
      <c r="B35" s="2" t="s">
        <v>45</v>
      </c>
      <c r="C35" s="5" t="s">
        <v>573</v>
      </c>
      <c r="D35" s="54">
        <f>VLOOKUP(C35,IP!D$2:E$701,2,FALSE)</f>
        <v>20.6</v>
      </c>
    </row>
    <row r="36" spans="1:5">
      <c r="A36" s="2" t="s">
        <v>99</v>
      </c>
      <c r="B36" s="2" t="s">
        <v>45</v>
      </c>
      <c r="C36" s="46" t="s">
        <v>374</v>
      </c>
      <c r="D36" s="54">
        <f>VLOOKUP(C36,IP!D$2:E$701,2,FALSE)</f>
        <v>3.9000000000000004</v>
      </c>
      <c r="E36" s="35"/>
    </row>
    <row r="37" spans="1:5">
      <c r="A37" s="2" t="s">
        <v>96</v>
      </c>
      <c r="B37" s="2" t="s">
        <v>44</v>
      </c>
      <c r="C37" s="46" t="s">
        <v>298</v>
      </c>
      <c r="D37" s="54">
        <f>VLOOKUP(C37,IP!D$2:E$701,2,FALSE)</f>
        <v>0</v>
      </c>
      <c r="E37" s="35"/>
    </row>
    <row r="38" spans="1:5">
      <c r="A38" s="2" t="s">
        <v>104</v>
      </c>
      <c r="B38" s="2" t="s">
        <v>40</v>
      </c>
      <c r="C38" s="44" t="s">
        <v>493</v>
      </c>
      <c r="D38" s="54">
        <f>VLOOKUP(C38,IP!D$2:E$701,2,FALSE)</f>
        <v>22.2</v>
      </c>
      <c r="E38" s="35"/>
    </row>
    <row r="39" spans="1:5">
      <c r="A39" s="2" t="s">
        <v>89</v>
      </c>
      <c r="B39" s="2" t="s">
        <v>38</v>
      </c>
      <c r="C39" s="45" t="s">
        <v>117</v>
      </c>
      <c r="D39" s="54">
        <f>VLOOKUP(C39,IP!D$2:E$701,2,FALSE)</f>
        <v>16.64</v>
      </c>
      <c r="E39" s="35"/>
    </row>
    <row r="40" spans="1:5">
      <c r="A40" s="2" t="s">
        <v>114</v>
      </c>
      <c r="B40" s="2" t="s">
        <v>45</v>
      </c>
      <c r="C40" s="53" t="s">
        <v>748</v>
      </c>
      <c r="D40" s="54">
        <f>VLOOKUP(C40,IP!D$2:E$701,2,FALSE)</f>
        <v>17.8</v>
      </c>
    </row>
    <row r="41" spans="1:5">
      <c r="A41" s="2" t="s">
        <v>108</v>
      </c>
      <c r="B41" s="2" t="s">
        <v>38</v>
      </c>
      <c r="C41" s="53" t="s">
        <v>591</v>
      </c>
      <c r="D41" s="54">
        <f>VLOOKUP(C41,IP!D$2:E$701,2,FALSE)</f>
        <v>6.7600000000000007</v>
      </c>
    </row>
    <row r="42" spans="1:5">
      <c r="A42" s="2" t="s">
        <v>96</v>
      </c>
      <c r="B42" s="2" t="s">
        <v>45</v>
      </c>
      <c r="C42" s="55" t="s">
        <v>299</v>
      </c>
      <c r="D42" s="54">
        <f>VLOOKUP(C42,IP!D$2:E$701,2,FALSE)</f>
        <v>12.8</v>
      </c>
    </row>
    <row r="43" spans="1:5">
      <c r="A43" s="2" t="s">
        <v>110</v>
      </c>
      <c r="B43" s="2" t="s">
        <v>40</v>
      </c>
      <c r="C43" s="67" t="s">
        <v>643</v>
      </c>
      <c r="D43" s="54">
        <f>VLOOKUP(C43,IP!D$2:E$701,2,FALSE)</f>
        <v>49.300000000000004</v>
      </c>
    </row>
    <row r="44" spans="1:5">
      <c r="A44" s="2" t="s">
        <v>112</v>
      </c>
      <c r="B44" s="2" t="s">
        <v>38</v>
      </c>
      <c r="C44" s="46" t="s">
        <v>691</v>
      </c>
      <c r="D44" s="54">
        <f>VLOOKUP(C44,IP!D$2:E$701,2,FALSE)</f>
        <v>14.44</v>
      </c>
    </row>
    <row r="45" spans="1:5">
      <c r="A45" s="2" t="s">
        <v>96</v>
      </c>
      <c r="B45" s="2" t="s">
        <v>38</v>
      </c>
      <c r="C45" s="46" t="s">
        <v>292</v>
      </c>
      <c r="D45" s="54">
        <f>VLOOKUP(C45,IP!D$2:E$701,2,FALSE)</f>
        <v>18.36</v>
      </c>
    </row>
    <row r="46" spans="1:5">
      <c r="A46" s="2" t="s">
        <v>107</v>
      </c>
      <c r="B46" s="2" t="s">
        <v>41</v>
      </c>
      <c r="C46" s="5" t="s">
        <v>569</v>
      </c>
      <c r="D46" s="54">
        <f>VLOOKUP(C46,IP!D$2:E$701,2,FALSE)</f>
        <v>12.600000000000001</v>
      </c>
    </row>
    <row r="47" spans="1:5">
      <c r="A47" s="2" t="s">
        <v>98</v>
      </c>
      <c r="B47" s="2" t="s">
        <v>38</v>
      </c>
      <c r="C47" s="50" t="s">
        <v>342</v>
      </c>
      <c r="D47" s="54">
        <f>VLOOKUP(C47,IP!D$2:E$701,2,FALSE)</f>
        <v>25.580000000000002</v>
      </c>
    </row>
    <row r="48" spans="1:5">
      <c r="A48" s="2" t="s">
        <v>110</v>
      </c>
      <c r="B48" s="2" t="s">
        <v>44</v>
      </c>
      <c r="C48" s="46" t="s">
        <v>647</v>
      </c>
      <c r="D48" s="54">
        <f>VLOOKUP(C48,IP!D$2:E$701,2,FALSE)</f>
        <v>14.3</v>
      </c>
    </row>
    <row r="49" spans="1:4">
      <c r="A49" s="2" t="s">
        <v>110</v>
      </c>
      <c r="B49" s="2" t="s">
        <v>38</v>
      </c>
      <c r="C49" s="46" t="s">
        <v>641</v>
      </c>
      <c r="D49" s="54">
        <f>VLOOKUP(C49,IP!D$2:E$701,2,FALSE)</f>
        <v>15.96</v>
      </c>
    </row>
    <row r="50" spans="1:4">
      <c r="A50" s="2" t="s">
        <v>94</v>
      </c>
      <c r="B50" s="2" t="s">
        <v>40</v>
      </c>
      <c r="C50" s="49" t="s">
        <v>244</v>
      </c>
      <c r="D50" s="54">
        <f>VLOOKUP(C50,IP!D$2:E$701,2,FALSE)</f>
        <v>35.1</v>
      </c>
    </row>
    <row r="51" spans="1:4">
      <c r="A51" s="2" t="s">
        <v>111</v>
      </c>
      <c r="B51" s="2" t="s">
        <v>38</v>
      </c>
      <c r="C51" s="46" t="s">
        <v>666</v>
      </c>
      <c r="D51" s="54">
        <f>VLOOKUP(C51,IP!D$2:E$701,2,FALSE)</f>
        <v>18.18</v>
      </c>
    </row>
    <row r="52" spans="1:4">
      <c r="A52" s="2" t="s">
        <v>101</v>
      </c>
      <c r="B52" s="2" t="s">
        <v>38</v>
      </c>
      <c r="C52" s="67" t="s">
        <v>417</v>
      </c>
      <c r="D52" s="54">
        <f>VLOOKUP(C52,IP!D$2:E$701,2,FALSE)</f>
        <v>1.6600000000000001</v>
      </c>
    </row>
    <row r="53" spans="1:4">
      <c r="A53" s="2" t="s">
        <v>114</v>
      </c>
      <c r="B53" s="2" t="s">
        <v>44</v>
      </c>
      <c r="C53" s="53" t="s">
        <v>747</v>
      </c>
      <c r="D53" s="54">
        <f>VLOOKUP(C53,IP!D$2:E$701,2,FALSE)</f>
        <v>9.2000000000000011</v>
      </c>
    </row>
    <row r="54" spans="1:4">
      <c r="A54" s="2" t="s">
        <v>111</v>
      </c>
      <c r="B54" s="2" t="s">
        <v>40</v>
      </c>
      <c r="C54" s="46" t="s">
        <v>668</v>
      </c>
      <c r="D54" s="54">
        <f>VLOOKUP(C54,IP!D$2:E$701,2,FALSE)</f>
        <v>1.4000000000000001</v>
      </c>
    </row>
    <row r="55" spans="1:4">
      <c r="A55" s="2" t="s">
        <v>105</v>
      </c>
      <c r="B55" s="2" t="s">
        <v>111</v>
      </c>
      <c r="C55" s="51" t="s">
        <v>818</v>
      </c>
      <c r="D55" s="54">
        <f>VLOOKUP(A55,'Pts Per'!A$6:I$33,9,FALSE)</f>
        <v>13</v>
      </c>
    </row>
    <row r="56" spans="1:4">
      <c r="A56" s="2" t="s">
        <v>99</v>
      </c>
      <c r="B56" s="2" t="s">
        <v>111</v>
      </c>
      <c r="C56" s="46" t="s">
        <v>812</v>
      </c>
      <c r="D56" s="54">
        <f>VLOOKUP(A56,'Pts Per'!A$6:I$33,9,FALSE)</f>
        <v>18</v>
      </c>
    </row>
    <row r="57" spans="1:4">
      <c r="A57" s="2" t="s">
        <v>95</v>
      </c>
      <c r="B57" s="2" t="s">
        <v>45</v>
      </c>
      <c r="C57" s="56" t="s">
        <v>274</v>
      </c>
      <c r="D57" s="54">
        <f>VLOOKUP(C57,IP!D$2:E$701,2,FALSE)</f>
        <v>7</v>
      </c>
    </row>
    <row r="58" spans="1:4">
      <c r="A58" s="2" t="s">
        <v>99</v>
      </c>
      <c r="B58" s="2" t="s">
        <v>40</v>
      </c>
      <c r="C58" s="46" t="s">
        <v>369</v>
      </c>
      <c r="D58" s="54">
        <f>VLOOKUP(C58,IP!D$2:E$701,2,FALSE)</f>
        <v>16</v>
      </c>
    </row>
    <row r="59" spans="1:4">
      <c r="A59" s="2" t="s">
        <v>103</v>
      </c>
      <c r="B59" s="2" t="s">
        <v>45</v>
      </c>
      <c r="C59" s="55" t="s">
        <v>473</v>
      </c>
      <c r="D59" s="54">
        <f>VLOOKUP(C59,IP!D$2:E$701,2,FALSE)</f>
        <v>11</v>
      </c>
    </row>
    <row r="60" spans="1:4">
      <c r="A60" s="2" t="s">
        <v>90</v>
      </c>
      <c r="B60" s="2" t="s">
        <v>41</v>
      </c>
      <c r="C60" s="46" t="s">
        <v>145</v>
      </c>
      <c r="D60" s="54">
        <f>VLOOKUP(C60,IP!D$2:E$701,2,FALSE)</f>
        <v>14.8</v>
      </c>
    </row>
    <row r="61" spans="1:4">
      <c r="A61" s="2" t="s">
        <v>104</v>
      </c>
      <c r="B61" s="2" t="s">
        <v>44</v>
      </c>
      <c r="C61" s="44" t="s">
        <v>497</v>
      </c>
      <c r="D61" s="54">
        <f>VLOOKUP(C61,IP!D$2:E$701,2,FALSE)</f>
        <v>12.5</v>
      </c>
    </row>
    <row r="62" spans="1:4">
      <c r="A62" s="2" t="s">
        <v>94</v>
      </c>
      <c r="B62" s="2" t="s">
        <v>44</v>
      </c>
      <c r="C62" s="49" t="s">
        <v>248</v>
      </c>
      <c r="D62" s="54">
        <f>VLOOKUP(C62,IP!D$2:E$701,2,FALSE)</f>
        <v>0</v>
      </c>
    </row>
    <row r="63" spans="1:4">
      <c r="A63" s="2" t="s">
        <v>102</v>
      </c>
      <c r="B63" s="2" t="s">
        <v>42</v>
      </c>
      <c r="C63" s="46" t="s">
        <v>446</v>
      </c>
      <c r="D63" s="54">
        <f>VLOOKUP(C63,IP!D$2:E$701,2,FALSE)</f>
        <v>26</v>
      </c>
    </row>
    <row r="64" spans="1:4">
      <c r="A64" s="2" t="s">
        <v>105</v>
      </c>
      <c r="B64" s="2" t="s">
        <v>44</v>
      </c>
      <c r="C64" s="51" t="s">
        <v>522</v>
      </c>
      <c r="D64" s="54">
        <f>VLOOKUP(C64,IP!D$2:E$701,2,FALSE)</f>
        <v>1.9000000000000001</v>
      </c>
    </row>
    <row r="65" spans="1:4">
      <c r="A65" s="2" t="s">
        <v>88</v>
      </c>
      <c r="B65" s="2" t="s">
        <v>48</v>
      </c>
      <c r="C65" s="44" t="s">
        <v>73</v>
      </c>
      <c r="D65" s="54">
        <f>VLOOKUP(C65,IP!D$2:E$701,2,FALSE)</f>
        <v>0</v>
      </c>
    </row>
    <row r="66" spans="1:4">
      <c r="A66" s="2" t="s">
        <v>104</v>
      </c>
      <c r="B66" s="2" t="s">
        <v>39</v>
      </c>
      <c r="C66" s="44" t="s">
        <v>492</v>
      </c>
      <c r="D66" s="54">
        <f>VLOOKUP(C66,IP!D$2:E$701,2,FALSE)</f>
        <v>0</v>
      </c>
    </row>
    <row r="67" spans="1:4">
      <c r="A67" s="2" t="s">
        <v>96</v>
      </c>
      <c r="B67" s="2" t="s">
        <v>48</v>
      </c>
      <c r="C67" s="46" t="s">
        <v>302</v>
      </c>
      <c r="D67" s="54">
        <f>VLOOKUP(C67,IP!D$2:E$701,2,FALSE)</f>
        <v>13.5</v>
      </c>
    </row>
    <row r="68" spans="1:4">
      <c r="A68" s="2" t="s">
        <v>98</v>
      </c>
      <c r="B68" s="2" t="s">
        <v>41</v>
      </c>
      <c r="C68" s="50" t="s">
        <v>345</v>
      </c>
      <c r="D68" s="54">
        <f>VLOOKUP(C68,IP!D$2:E$701,2,FALSE)</f>
        <v>2.2999999999999998</v>
      </c>
    </row>
    <row r="69" spans="1:4">
      <c r="A69" s="2" t="s">
        <v>90</v>
      </c>
      <c r="B69" s="2" t="s">
        <v>48</v>
      </c>
      <c r="C69" s="46" t="s">
        <v>152</v>
      </c>
      <c r="D69" s="54">
        <f>VLOOKUP(C69,IP!D$2:E$701,2,FALSE)</f>
        <v>0</v>
      </c>
    </row>
    <row r="70" spans="1:4">
      <c r="A70" s="2" t="s">
        <v>92</v>
      </c>
      <c r="B70" s="2" t="s">
        <v>43</v>
      </c>
      <c r="C70" s="47" t="s">
        <v>197</v>
      </c>
      <c r="D70" s="54">
        <f>VLOOKUP(C70,IP!D$2:E$701,2,FALSE)</f>
        <v>24.1</v>
      </c>
    </row>
    <row r="71" spans="1:4">
      <c r="A71" s="2" t="s">
        <v>105</v>
      </c>
      <c r="B71" s="2" t="s">
        <v>39</v>
      </c>
      <c r="C71" s="51" t="s">
        <v>517</v>
      </c>
      <c r="D71" s="54">
        <f>VLOOKUP(C71,IP!D$2:E$701,2,FALSE)</f>
        <v>6.3800000000000008</v>
      </c>
    </row>
    <row r="72" spans="1:4">
      <c r="A72" s="2" t="s">
        <v>113</v>
      </c>
      <c r="B72" s="2" t="s">
        <v>42</v>
      </c>
      <c r="C72" s="42" t="s">
        <v>720</v>
      </c>
      <c r="D72" s="54">
        <f>VLOOKUP(C72,IP!D$2:E$701,2,FALSE)</f>
        <v>19.899999999999999</v>
      </c>
    </row>
    <row r="73" spans="1:4">
      <c r="A73" s="2" t="s">
        <v>93</v>
      </c>
      <c r="B73" s="2" t="s">
        <v>111</v>
      </c>
      <c r="C73" s="48" t="s">
        <v>806</v>
      </c>
      <c r="D73" s="54">
        <f>VLOOKUP(A73,'Pts Per'!A$6:I$33,9,FALSE)</f>
        <v>5</v>
      </c>
    </row>
    <row r="74" spans="1:4">
      <c r="A74" s="2" t="s">
        <v>106</v>
      </c>
      <c r="B74" s="2" t="s">
        <v>38</v>
      </c>
      <c r="C74" s="46" t="s">
        <v>541</v>
      </c>
      <c r="D74" s="54">
        <f>VLOOKUP(C74,IP!D$2:E$701,2,FALSE)</f>
        <v>19.16</v>
      </c>
    </row>
    <row r="75" spans="1:4">
      <c r="A75" s="2" t="s">
        <v>100</v>
      </c>
      <c r="B75" s="2" t="s">
        <v>40</v>
      </c>
      <c r="C75" s="49" t="s">
        <v>394</v>
      </c>
      <c r="D75" s="54">
        <f>VLOOKUP(C75,IP!D$2:E$701,2,FALSE)</f>
        <v>8.4</v>
      </c>
    </row>
    <row r="76" spans="1:4">
      <c r="A76" s="2" t="s">
        <v>98</v>
      </c>
      <c r="B76" s="2" t="s">
        <v>47</v>
      </c>
      <c r="C76" s="50" t="s">
        <v>351</v>
      </c>
      <c r="D76" s="54">
        <f>VLOOKUP(C76,IP!D$2:E$701,2,FALSE)</f>
        <v>7.6000000000000005</v>
      </c>
    </row>
    <row r="77" spans="1:4">
      <c r="A77" s="2" t="s">
        <v>112</v>
      </c>
      <c r="B77" s="2" t="s">
        <v>40</v>
      </c>
      <c r="C77" s="46" t="s">
        <v>693</v>
      </c>
      <c r="D77" s="54">
        <f>VLOOKUP(C77,IP!D$2:E$701,2,FALSE)</f>
        <v>4.8</v>
      </c>
    </row>
    <row r="78" spans="1:4">
      <c r="A78" s="2" t="s">
        <v>95</v>
      </c>
      <c r="B78" s="2" t="s">
        <v>40</v>
      </c>
      <c r="C78" s="77" t="s">
        <v>269</v>
      </c>
      <c r="D78" s="54">
        <f>VLOOKUP(C78,IP!D$2:E$701,2,FALSE)</f>
        <v>14.100000000000001</v>
      </c>
    </row>
    <row r="79" spans="1:4">
      <c r="A79" s="2" t="s">
        <v>107</v>
      </c>
      <c r="B79" s="2" t="s">
        <v>44</v>
      </c>
      <c r="C79" s="5" t="s">
        <v>572</v>
      </c>
      <c r="D79" s="54">
        <f>VLOOKUP(C79,IP!D$2:E$701,2,FALSE)</f>
        <v>28.3</v>
      </c>
    </row>
    <row r="80" spans="1:4">
      <c r="A80" s="2" t="s">
        <v>90</v>
      </c>
      <c r="B80" s="2" t="s">
        <v>111</v>
      </c>
      <c r="C80" s="46" t="s">
        <v>803</v>
      </c>
      <c r="D80" s="54">
        <f>VLOOKUP(A80,'Pts Per'!A$6:I$33,9,FALSE)</f>
        <v>0</v>
      </c>
    </row>
    <row r="81" spans="1:4">
      <c r="A81" s="2" t="s">
        <v>105</v>
      </c>
      <c r="B81" s="2" t="s">
        <v>61</v>
      </c>
      <c r="C81" s="51" t="s">
        <v>539</v>
      </c>
      <c r="D81" s="54">
        <f>VLOOKUP(C81,IP!D$2:E$701,2,FALSE)</f>
        <v>4</v>
      </c>
    </row>
    <row r="82" spans="1:4">
      <c r="A82" s="2" t="s">
        <v>88</v>
      </c>
      <c r="B82" s="2" t="s">
        <v>44</v>
      </c>
      <c r="C82" s="44" t="s">
        <v>69</v>
      </c>
      <c r="D82" s="54">
        <f>VLOOKUP(C82,IP!D$2:E$701,2,FALSE)</f>
        <v>6.7</v>
      </c>
    </row>
    <row r="83" spans="1:4">
      <c r="A83" s="2" t="s">
        <v>91</v>
      </c>
      <c r="B83" s="2" t="s">
        <v>41</v>
      </c>
      <c r="C83" s="46" t="s">
        <v>170</v>
      </c>
      <c r="D83" s="54">
        <f>VLOOKUP(C83,IP!D$2:E$701,2,FALSE)</f>
        <v>6.8000000000000007</v>
      </c>
    </row>
    <row r="84" spans="1:4">
      <c r="A84" s="2" t="s">
        <v>114</v>
      </c>
      <c r="B84" s="2" t="s">
        <v>41</v>
      </c>
      <c r="C84" s="53" t="s">
        <v>744</v>
      </c>
      <c r="D84" s="54">
        <f>VLOOKUP(C84,IP!D$2:E$701,2,FALSE)</f>
        <v>12</v>
      </c>
    </row>
    <row r="85" spans="1:4">
      <c r="A85" s="2" t="s">
        <v>96</v>
      </c>
      <c r="B85" s="2" t="s">
        <v>40</v>
      </c>
      <c r="C85" s="46" t="s">
        <v>294</v>
      </c>
      <c r="D85" s="54">
        <f>VLOOKUP(C85,IP!D$2:E$701,2,FALSE)</f>
        <v>34</v>
      </c>
    </row>
    <row r="86" spans="1:4">
      <c r="A86" s="2" t="s">
        <v>104</v>
      </c>
      <c r="B86" s="2" t="s">
        <v>45</v>
      </c>
      <c r="C86" s="61" t="s">
        <v>498</v>
      </c>
      <c r="D86" s="54">
        <f>VLOOKUP(C86,IP!D$2:E$701,2,FALSE)</f>
        <v>2.9000000000000004</v>
      </c>
    </row>
    <row r="87" spans="1:4">
      <c r="A87" s="2" t="s">
        <v>88</v>
      </c>
      <c r="B87" s="2" t="s">
        <v>41</v>
      </c>
      <c r="C87" s="44" t="s">
        <v>66</v>
      </c>
      <c r="D87" s="54">
        <f>VLOOKUP(C87,IP!D$2:E$701,2,FALSE)</f>
        <v>6.2</v>
      </c>
    </row>
    <row r="88" spans="1:4">
      <c r="A88" s="2" t="s">
        <v>90</v>
      </c>
      <c r="B88" s="2" t="s">
        <v>44</v>
      </c>
      <c r="C88" s="55" t="s">
        <v>148</v>
      </c>
      <c r="D88" s="54">
        <f>VLOOKUP(C88,IP!D$2:E$701,2,FALSE)</f>
        <v>39.6</v>
      </c>
    </row>
    <row r="89" spans="1:4">
      <c r="A89" s="2" t="s">
        <v>107</v>
      </c>
      <c r="B89" s="2" t="s">
        <v>40</v>
      </c>
      <c r="C89" s="33" t="s">
        <v>568</v>
      </c>
      <c r="D89" s="54">
        <f>VLOOKUP(C89,IP!D$2:E$701,2,FALSE)</f>
        <v>8.9</v>
      </c>
    </row>
    <row r="90" spans="1:4">
      <c r="A90" s="2" t="s">
        <v>90</v>
      </c>
      <c r="B90" s="2" t="s">
        <v>40</v>
      </c>
      <c r="C90" s="46" t="s">
        <v>144</v>
      </c>
      <c r="D90" s="54">
        <f>VLOOKUP(C90,IP!D$2:E$701,2,FALSE)</f>
        <v>15.6</v>
      </c>
    </row>
    <row r="91" spans="1:4">
      <c r="A91" s="2" t="s">
        <v>90</v>
      </c>
      <c r="B91" s="2" t="s">
        <v>38</v>
      </c>
      <c r="C91" s="46" t="s">
        <v>142</v>
      </c>
      <c r="D91" s="54">
        <f>VLOOKUP(C91,IP!D$2:E$701,2,FALSE)</f>
        <v>9.879999999999999</v>
      </c>
    </row>
    <row r="92" spans="1:4">
      <c r="A92" s="2" t="s">
        <v>103</v>
      </c>
      <c r="B92" s="2" t="s">
        <v>111</v>
      </c>
      <c r="C92" s="46" t="s">
        <v>816</v>
      </c>
      <c r="D92" s="54">
        <f>VLOOKUP(A92,'Pts Per'!A$6:I$33,9,FALSE)</f>
        <v>8</v>
      </c>
    </row>
    <row r="93" spans="1:4">
      <c r="A93" s="2" t="s">
        <v>102</v>
      </c>
      <c r="B93" s="2" t="s">
        <v>61</v>
      </c>
      <c r="C93" s="46" t="s">
        <v>464</v>
      </c>
      <c r="D93" s="54">
        <f>VLOOKUP(C93,IP!D$2:E$701,2,FALSE)</f>
        <v>1</v>
      </c>
    </row>
    <row r="94" spans="1:4">
      <c r="A94" s="2" t="s">
        <v>88</v>
      </c>
      <c r="B94" s="2" t="s">
        <v>45</v>
      </c>
      <c r="C94" s="61" t="s">
        <v>70</v>
      </c>
      <c r="D94" s="54">
        <f>VLOOKUP(C94,IP!D$2:E$701,2,FALSE)</f>
        <v>23</v>
      </c>
    </row>
    <row r="95" spans="1:4">
      <c r="A95" s="2" t="s">
        <v>109</v>
      </c>
      <c r="B95" s="2" t="s">
        <v>41</v>
      </c>
      <c r="C95" s="44" t="s">
        <v>619</v>
      </c>
      <c r="D95" s="54">
        <f>VLOOKUP(C95,IP!D$2:E$701,2,FALSE)</f>
        <v>3.8000000000000003</v>
      </c>
    </row>
    <row r="96" spans="1:4">
      <c r="A96" s="2" t="s">
        <v>108</v>
      </c>
      <c r="B96" s="2" t="s">
        <v>43</v>
      </c>
      <c r="C96" s="53" t="s">
        <v>596</v>
      </c>
      <c r="D96" s="54">
        <f>VLOOKUP(C96,IP!D$2:E$701,2,FALSE)</f>
        <v>5</v>
      </c>
    </row>
    <row r="97" spans="1:4">
      <c r="A97" s="2" t="s">
        <v>94</v>
      </c>
      <c r="B97" s="2" t="s">
        <v>45</v>
      </c>
      <c r="C97" s="71" t="s">
        <v>249</v>
      </c>
      <c r="D97" s="54">
        <f>VLOOKUP(C97,IP!D$2:E$701,2,FALSE)</f>
        <v>0</v>
      </c>
    </row>
    <row r="98" spans="1:4">
      <c r="A98" s="2" t="s">
        <v>89</v>
      </c>
      <c r="B98" s="2" t="s">
        <v>40</v>
      </c>
      <c r="C98" s="45" t="s">
        <v>119</v>
      </c>
      <c r="D98" s="54">
        <f>VLOOKUP(C98,IP!D$2:E$701,2,FALSE)</f>
        <v>5.2</v>
      </c>
    </row>
    <row r="99" spans="1:4">
      <c r="A99" s="2" t="s">
        <v>113</v>
      </c>
      <c r="B99" s="2" t="s">
        <v>38</v>
      </c>
      <c r="C99" s="46" t="s">
        <v>716</v>
      </c>
      <c r="D99" s="54">
        <f>VLOOKUP(C99,IP!D$2:E$701,2,FALSE)</f>
        <v>0.28000000000000014</v>
      </c>
    </row>
    <row r="100" spans="1:4">
      <c r="A100" s="2" t="s">
        <v>106</v>
      </c>
      <c r="B100" s="2" t="s">
        <v>46</v>
      </c>
      <c r="C100" s="55" t="s">
        <v>549</v>
      </c>
      <c r="D100" s="54">
        <f>VLOOKUP(C100,IP!D$2:E$701,2,FALSE)</f>
        <v>9.2000000000000011</v>
      </c>
    </row>
    <row r="101" spans="1:4">
      <c r="A101" s="2" t="s">
        <v>110</v>
      </c>
      <c r="B101" s="2" t="s">
        <v>41</v>
      </c>
      <c r="C101" s="46" t="s">
        <v>644</v>
      </c>
      <c r="D101" s="54">
        <f>VLOOKUP(C101,IP!D$2:E$701,2,FALSE)</f>
        <v>0</v>
      </c>
    </row>
    <row r="102" spans="1:4">
      <c r="A102" s="2" t="s">
        <v>97</v>
      </c>
      <c r="B102" s="2" t="s">
        <v>46</v>
      </c>
      <c r="C102" s="46" t="s">
        <v>325</v>
      </c>
      <c r="D102" s="54">
        <f>VLOOKUP(C102,IP!D$2:E$701,2,FALSE)</f>
        <v>4.1000000000000005</v>
      </c>
    </row>
    <row r="103" spans="1:4">
      <c r="A103" s="2" t="s">
        <v>111</v>
      </c>
      <c r="B103" s="2" t="s">
        <v>43</v>
      </c>
      <c r="C103" s="42" t="s">
        <v>671</v>
      </c>
      <c r="D103" s="54">
        <f>VLOOKUP(C103,IP!D$2:E$701,2,FALSE)</f>
        <v>0</v>
      </c>
    </row>
    <row r="104" spans="1:4">
      <c r="A104" s="2" t="s">
        <v>101</v>
      </c>
      <c r="B104" s="2" t="s">
        <v>45</v>
      </c>
      <c r="C104" s="55" t="s">
        <v>424</v>
      </c>
      <c r="D104" s="54">
        <f>VLOOKUP(C104,IP!D$2:E$701,2,FALSE)</f>
        <v>3.7</v>
      </c>
    </row>
    <row r="105" spans="1:4">
      <c r="A105" s="2" t="s">
        <v>115</v>
      </c>
      <c r="B105" s="2" t="s">
        <v>111</v>
      </c>
      <c r="C105" s="46" t="s">
        <v>828</v>
      </c>
      <c r="D105" s="54">
        <f>VLOOKUP(A105,'Pts Per'!A$6:I$33,9,FALSE)</f>
        <v>9</v>
      </c>
    </row>
    <row r="106" spans="1:4">
      <c r="A106" s="2" t="s">
        <v>112</v>
      </c>
      <c r="B106" s="2" t="s">
        <v>61</v>
      </c>
      <c r="C106" s="46" t="s">
        <v>713</v>
      </c>
      <c r="D106" s="54">
        <f>VLOOKUP(C106,IP!D$2:E$701,2,FALSE)</f>
        <v>8</v>
      </c>
    </row>
    <row r="107" spans="1:4">
      <c r="A107" s="2" t="s">
        <v>110</v>
      </c>
      <c r="B107" s="2" t="s">
        <v>45</v>
      </c>
      <c r="C107" s="46" t="s">
        <v>648</v>
      </c>
      <c r="D107" s="54">
        <f>VLOOKUP(C107,IP!D$2:E$701,2,FALSE)</f>
        <v>1.7000000000000002</v>
      </c>
    </row>
    <row r="108" spans="1:4">
      <c r="A108" s="2" t="s">
        <v>112</v>
      </c>
      <c r="B108" s="2" t="s">
        <v>43</v>
      </c>
      <c r="C108" s="46" t="s">
        <v>696</v>
      </c>
      <c r="D108" s="54">
        <f>VLOOKUP(C108,IP!D$2:E$701,2,FALSE)</f>
        <v>9.5</v>
      </c>
    </row>
    <row r="109" spans="1:4">
      <c r="A109" s="2" t="s">
        <v>101</v>
      </c>
      <c r="B109" s="2" t="s">
        <v>111</v>
      </c>
      <c r="C109" s="46" t="s">
        <v>814</v>
      </c>
      <c r="D109" s="54">
        <f>VLOOKUP(A109,'Pts Per'!A$6:I$33,9,FALSE)</f>
        <v>1</v>
      </c>
    </row>
    <row r="110" spans="1:4">
      <c r="A110" s="2" t="s">
        <v>100</v>
      </c>
      <c r="B110" s="2" t="s">
        <v>44</v>
      </c>
      <c r="C110" s="49" t="s">
        <v>398</v>
      </c>
      <c r="D110" s="54">
        <f>VLOOKUP(C110,IP!D$2:E$701,2,FALSE)</f>
        <v>16.8</v>
      </c>
    </row>
    <row r="111" spans="1:4">
      <c r="A111" s="2" t="s">
        <v>112</v>
      </c>
      <c r="B111" s="2" t="s">
        <v>45</v>
      </c>
      <c r="C111" s="46" t="s">
        <v>698</v>
      </c>
      <c r="D111" s="54">
        <f>VLOOKUP(C111,IP!D$2:E$701,2,FALSE)</f>
        <v>9.8000000000000007</v>
      </c>
    </row>
    <row r="112" spans="1:4">
      <c r="A112" s="2" t="s">
        <v>93</v>
      </c>
      <c r="B112" s="2" t="s">
        <v>47</v>
      </c>
      <c r="C112" s="48" t="s">
        <v>226</v>
      </c>
      <c r="D112" s="54">
        <f>VLOOKUP(C112,IP!D$2:E$701,2,FALSE)</f>
        <v>4.1000000000000005</v>
      </c>
    </row>
    <row r="113" spans="1:4">
      <c r="A113" s="2" t="s">
        <v>97</v>
      </c>
      <c r="B113" s="2" t="s">
        <v>44</v>
      </c>
      <c r="C113" s="46" t="s">
        <v>323</v>
      </c>
      <c r="D113" s="54">
        <f>VLOOKUP(C113,IP!D$2:E$701,2,FALSE)</f>
        <v>5.1000000000000005</v>
      </c>
    </row>
    <row r="114" spans="1:4">
      <c r="A114" s="2" t="s">
        <v>105</v>
      </c>
      <c r="B114" s="2" t="s">
        <v>42</v>
      </c>
      <c r="C114" s="51" t="s">
        <v>520</v>
      </c>
      <c r="D114" s="54">
        <f>VLOOKUP(C114,IP!D$2:E$701,2,FALSE)</f>
        <v>5.8000000000000007</v>
      </c>
    </row>
    <row r="115" spans="1:4">
      <c r="A115" s="2" t="s">
        <v>102</v>
      </c>
      <c r="B115" s="2" t="s">
        <v>40</v>
      </c>
      <c r="C115" s="42" t="s">
        <v>444</v>
      </c>
      <c r="D115" s="54">
        <f>VLOOKUP(C115,IP!D$2:E$701,2,FALSE)</f>
        <v>0</v>
      </c>
    </row>
    <row r="116" spans="1:4">
      <c r="A116" s="2" t="s">
        <v>111</v>
      </c>
      <c r="B116" s="2" t="s">
        <v>48</v>
      </c>
      <c r="C116" s="46" t="s">
        <v>676</v>
      </c>
      <c r="D116" s="54">
        <f>VLOOKUP(C116,IP!D$2:E$701,2,FALSE)</f>
        <v>4</v>
      </c>
    </row>
    <row r="117" spans="1:4">
      <c r="A117" s="2" t="s">
        <v>93</v>
      </c>
      <c r="B117" s="2" t="s">
        <v>44</v>
      </c>
      <c r="C117" s="48" t="s">
        <v>223</v>
      </c>
      <c r="D117" s="54">
        <f>VLOOKUP(C117,IP!D$2:E$701,2,FALSE)</f>
        <v>5.3000000000000007</v>
      </c>
    </row>
    <row r="118" spans="1:4">
      <c r="A118" s="2" t="s">
        <v>97</v>
      </c>
      <c r="B118" s="2" t="s">
        <v>111</v>
      </c>
      <c r="C118" s="46" t="s">
        <v>810</v>
      </c>
      <c r="D118" s="54">
        <f>VLOOKUP(A118,'Pts Per'!A$6:I$33,9,FALSE)</f>
        <v>6</v>
      </c>
    </row>
    <row r="119" spans="1:4">
      <c r="A119" s="2" t="s">
        <v>89</v>
      </c>
      <c r="B119" s="2" t="s">
        <v>111</v>
      </c>
      <c r="C119" s="45" t="s">
        <v>802</v>
      </c>
      <c r="D119" s="54">
        <f>VLOOKUP(A119,'Pts Per'!A$6:I$33,9,FALSE)</f>
        <v>2</v>
      </c>
    </row>
    <row r="120" spans="1:4">
      <c r="A120" s="2" t="s">
        <v>96</v>
      </c>
      <c r="B120" s="2" t="s">
        <v>61</v>
      </c>
      <c r="C120" s="46" t="s">
        <v>315</v>
      </c>
      <c r="D120" s="54">
        <f>VLOOKUP(C120,IP!D$2:E$701,2,FALSE)</f>
        <v>6</v>
      </c>
    </row>
    <row r="121" spans="1:4">
      <c r="A121" s="2" t="s">
        <v>111</v>
      </c>
      <c r="B121" s="2" t="s">
        <v>61</v>
      </c>
      <c r="C121" s="46" t="s">
        <v>689</v>
      </c>
      <c r="D121" s="54">
        <f>VLOOKUP(C121,IP!D$2:E$701,2,FALSE)</f>
        <v>8</v>
      </c>
    </row>
    <row r="122" spans="1:4">
      <c r="A122" s="2" t="s">
        <v>100</v>
      </c>
      <c r="B122" s="2" t="s">
        <v>61</v>
      </c>
      <c r="C122" s="49" t="s">
        <v>415</v>
      </c>
      <c r="D122" s="54">
        <f>VLOOKUP(C122,IP!D$2:E$701,2,FALSE)</f>
        <v>4</v>
      </c>
    </row>
    <row r="123" spans="1:4">
      <c r="A123" s="2" t="s">
        <v>108</v>
      </c>
      <c r="B123" s="2" t="s">
        <v>61</v>
      </c>
      <c r="C123" s="53" t="s">
        <v>614</v>
      </c>
      <c r="D123" s="54">
        <f>VLOOKUP(C123,IP!D$2:E$701,2,FALSE)</f>
        <v>7</v>
      </c>
    </row>
    <row r="124" spans="1:4">
      <c r="A124" s="2" t="s">
        <v>103</v>
      </c>
      <c r="B124" s="2" t="s">
        <v>61</v>
      </c>
      <c r="C124" s="46" t="s">
        <v>489</v>
      </c>
      <c r="D124" s="54">
        <f>VLOOKUP(C124,IP!D$2:E$701,2,FALSE)</f>
        <v>6</v>
      </c>
    </row>
    <row r="125" spans="1:4">
      <c r="A125" s="2" t="s">
        <v>99</v>
      </c>
      <c r="B125" s="2" t="s">
        <v>61</v>
      </c>
      <c r="C125" s="46" t="s">
        <v>390</v>
      </c>
      <c r="D125" s="54">
        <f>VLOOKUP(C125,IP!D$2:E$701,2,FALSE)</f>
        <v>6</v>
      </c>
    </row>
    <row r="126" spans="1:4">
      <c r="A126" s="2" t="s">
        <v>91</v>
      </c>
      <c r="B126" s="2" t="s">
        <v>44</v>
      </c>
      <c r="C126" s="46" t="s">
        <v>173</v>
      </c>
      <c r="D126" s="54">
        <f>VLOOKUP(C126,IP!D$2:E$701,2,FALSE)</f>
        <v>9.1</v>
      </c>
    </row>
    <row r="127" spans="1:4">
      <c r="A127" s="2" t="s">
        <v>103</v>
      </c>
      <c r="B127" s="2" t="s">
        <v>41</v>
      </c>
      <c r="C127" s="46" t="s">
        <v>469</v>
      </c>
      <c r="D127" s="54">
        <f>VLOOKUP(C127,IP!D$2:E$701,2,FALSE)</f>
        <v>3.5</v>
      </c>
    </row>
    <row r="128" spans="1:4">
      <c r="A128" s="2" t="s">
        <v>102</v>
      </c>
      <c r="B128" s="2" t="s">
        <v>45</v>
      </c>
      <c r="C128" s="46" t="s">
        <v>449</v>
      </c>
      <c r="D128" s="54">
        <f>VLOOKUP(C128,IP!D$2:E$701,2,FALSE)</f>
        <v>5.8000000000000007</v>
      </c>
    </row>
    <row r="129" spans="1:4">
      <c r="A129" s="2" t="s">
        <v>110</v>
      </c>
      <c r="B129" s="2" t="s">
        <v>43</v>
      </c>
      <c r="C129" s="46" t="s">
        <v>646</v>
      </c>
      <c r="D129" s="54">
        <f>VLOOKUP(C129,IP!D$2:E$701,2,FALSE)</f>
        <v>7.8000000000000007</v>
      </c>
    </row>
    <row r="130" spans="1:4">
      <c r="A130" s="2" t="s">
        <v>100</v>
      </c>
      <c r="B130" s="2" t="s">
        <v>38</v>
      </c>
      <c r="C130" s="49" t="s">
        <v>392</v>
      </c>
      <c r="D130" s="54">
        <f>VLOOKUP(C130,IP!D$2:E$701,2,FALSE)</f>
        <v>35.32</v>
      </c>
    </row>
    <row r="131" spans="1:4">
      <c r="A131" s="2" t="s">
        <v>112</v>
      </c>
      <c r="B131" s="2" t="s">
        <v>41</v>
      </c>
      <c r="C131" s="46" t="s">
        <v>694</v>
      </c>
      <c r="D131" s="54">
        <f>VLOOKUP(C131,IP!D$2:E$701,2,FALSE)</f>
        <v>6.1000000000000005</v>
      </c>
    </row>
    <row r="132" spans="1:4">
      <c r="A132" s="2" t="s">
        <v>103</v>
      </c>
      <c r="B132" s="2" t="s">
        <v>42</v>
      </c>
      <c r="C132" s="55" t="s">
        <v>470</v>
      </c>
      <c r="D132" s="54">
        <f>VLOOKUP(C132,IP!D$2:E$701,2,FALSE)</f>
        <v>3.7</v>
      </c>
    </row>
    <row r="133" spans="1:4">
      <c r="A133" s="2" t="s">
        <v>104</v>
      </c>
      <c r="B133" s="2" t="s">
        <v>48</v>
      </c>
      <c r="C133" s="44" t="s">
        <v>501</v>
      </c>
      <c r="D133" s="54">
        <f>VLOOKUP(C133,IP!D$2:E$701,2,FALSE)</f>
        <v>3.4000000000000004</v>
      </c>
    </row>
    <row r="134" spans="1:4">
      <c r="A134" s="2" t="s">
        <v>107</v>
      </c>
      <c r="B134" s="2" t="s">
        <v>111</v>
      </c>
      <c r="C134" s="5" t="s">
        <v>820</v>
      </c>
      <c r="D134" s="54">
        <f>VLOOKUP(A134,'Pts Per'!A$6:I$33,9,FALSE)</f>
        <v>2</v>
      </c>
    </row>
    <row r="135" spans="1:4">
      <c r="A135" s="2" t="s">
        <v>109</v>
      </c>
      <c r="B135" s="2" t="s">
        <v>61</v>
      </c>
      <c r="C135" s="44" t="s">
        <v>639</v>
      </c>
      <c r="D135" s="54">
        <f>VLOOKUP(C135,IP!D$2:E$701,2,FALSE)</f>
        <v>3</v>
      </c>
    </row>
    <row r="136" spans="1:4">
      <c r="A136" s="2" t="s">
        <v>101</v>
      </c>
      <c r="B136" s="2" t="s">
        <v>61</v>
      </c>
      <c r="C136" s="46" t="s">
        <v>440</v>
      </c>
      <c r="D136" s="54">
        <f>VLOOKUP(C136,IP!D$2:E$701,2,FALSE)</f>
        <v>1</v>
      </c>
    </row>
    <row r="137" spans="1:4">
      <c r="A137" s="2" t="s">
        <v>115</v>
      </c>
      <c r="B137" s="2" t="s">
        <v>43</v>
      </c>
      <c r="C137" s="46" t="s">
        <v>771</v>
      </c>
      <c r="D137" s="54">
        <f>VLOOKUP(C137,IP!D$2:E$701,2,FALSE)</f>
        <v>4.2</v>
      </c>
    </row>
    <row r="138" spans="1:4">
      <c r="A138" s="2" t="s">
        <v>88</v>
      </c>
      <c r="B138" s="2" t="s">
        <v>61</v>
      </c>
      <c r="C138" s="44" t="s">
        <v>86</v>
      </c>
      <c r="D138" s="54">
        <f>VLOOKUP(C138,IP!D$2:E$701,2,FALSE)</f>
        <v>4</v>
      </c>
    </row>
    <row r="139" spans="1:4">
      <c r="A139" s="2" t="s">
        <v>90</v>
      </c>
      <c r="B139" s="2" t="s">
        <v>61</v>
      </c>
      <c r="C139" s="46" t="s">
        <v>165</v>
      </c>
      <c r="D139" s="54">
        <f>VLOOKUP(C139,IP!D$2:E$701,2,FALSE)</f>
        <v>7</v>
      </c>
    </row>
    <row r="140" spans="1:4">
      <c r="A140" s="2" t="s">
        <v>97</v>
      </c>
      <c r="B140" s="2" t="s">
        <v>61</v>
      </c>
      <c r="C140" s="46" t="s">
        <v>340</v>
      </c>
      <c r="D140" s="54">
        <f>VLOOKUP(C140,IP!D$2:E$701,2,FALSE)</f>
        <v>4</v>
      </c>
    </row>
    <row r="141" spans="1:4">
      <c r="A141" s="2" t="s">
        <v>95</v>
      </c>
      <c r="B141" s="2" t="s">
        <v>61</v>
      </c>
      <c r="C141" s="48" t="s">
        <v>290</v>
      </c>
      <c r="D141" s="54">
        <f>VLOOKUP(C141,IP!D$2:E$701,2,FALSE)</f>
        <v>6</v>
      </c>
    </row>
    <row r="142" spans="1:4">
      <c r="A142" s="2" t="s">
        <v>93</v>
      </c>
      <c r="B142" s="2" t="s">
        <v>61</v>
      </c>
      <c r="C142" s="48" t="s">
        <v>240</v>
      </c>
      <c r="D142" s="54">
        <f>VLOOKUP(C142,IP!D$2:E$701,2,FALSE)</f>
        <v>4</v>
      </c>
    </row>
    <row r="143" spans="1:4">
      <c r="A143" s="2" t="s">
        <v>113</v>
      </c>
      <c r="B143" s="2" t="s">
        <v>111</v>
      </c>
      <c r="C143" s="46" t="s">
        <v>826</v>
      </c>
      <c r="D143" s="54">
        <f>VLOOKUP(A143,'Pts Per'!A$6:I$33,9,FALSE)</f>
        <v>3</v>
      </c>
    </row>
    <row r="144" spans="1:4">
      <c r="A144" s="2" t="s">
        <v>93</v>
      </c>
      <c r="B144" s="2" t="s">
        <v>45</v>
      </c>
      <c r="C144" s="48" t="s">
        <v>224</v>
      </c>
      <c r="D144" s="54">
        <f>VLOOKUP(C144,IP!D$2:E$701,2,FALSE)</f>
        <v>19.100000000000001</v>
      </c>
    </row>
    <row r="145" spans="1:4">
      <c r="A145" s="2" t="s">
        <v>88</v>
      </c>
      <c r="B145" s="2" t="s">
        <v>46</v>
      </c>
      <c r="C145" s="44" t="s">
        <v>71</v>
      </c>
      <c r="D145" s="54">
        <f>VLOOKUP(C145,IP!D$2:E$701,2,FALSE)</f>
        <v>15.9</v>
      </c>
    </row>
    <row r="146" spans="1:4">
      <c r="A146" s="2" t="s">
        <v>102</v>
      </c>
      <c r="B146" s="2" t="s">
        <v>38</v>
      </c>
      <c r="C146" s="46" t="s">
        <v>442</v>
      </c>
      <c r="D146" s="54">
        <f>VLOOKUP(C146,IP!D$2:E$701,2,FALSE)</f>
        <v>2.9000000000000004</v>
      </c>
    </row>
    <row r="147" spans="1:4">
      <c r="A147" s="2" t="s">
        <v>115</v>
      </c>
      <c r="B147" s="2" t="s">
        <v>44</v>
      </c>
      <c r="C147" s="46" t="s">
        <v>772</v>
      </c>
      <c r="D147" s="54">
        <f>VLOOKUP(C147,IP!D$2:E$701,2,FALSE)</f>
        <v>0</v>
      </c>
    </row>
    <row r="148" spans="1:4">
      <c r="A148" s="2" t="s">
        <v>94</v>
      </c>
      <c r="B148" s="2" t="s">
        <v>48</v>
      </c>
      <c r="C148" s="49" t="s">
        <v>252</v>
      </c>
      <c r="D148" s="54">
        <f>VLOOKUP(C148,IP!D$2:E$701,2,FALSE)</f>
        <v>1.3</v>
      </c>
    </row>
    <row r="149" spans="1:4">
      <c r="A149" s="2" t="s">
        <v>101</v>
      </c>
      <c r="B149" s="2" t="s">
        <v>48</v>
      </c>
      <c r="C149" s="46" t="s">
        <v>427</v>
      </c>
      <c r="D149" s="54">
        <f>VLOOKUP(C149,IP!D$2:E$701,2,FALSE)</f>
        <v>3.8000000000000003</v>
      </c>
    </row>
    <row r="150" spans="1:4">
      <c r="A150" s="2" t="s">
        <v>106</v>
      </c>
      <c r="B150" s="2" t="s">
        <v>48</v>
      </c>
      <c r="C150" s="46" t="s">
        <v>551</v>
      </c>
      <c r="D150" s="54">
        <f>VLOOKUP(C150,IP!D$2:E$701,2,FALSE)</f>
        <v>5.2</v>
      </c>
    </row>
    <row r="151" spans="1:4">
      <c r="A151" s="2" t="s">
        <v>102</v>
      </c>
      <c r="B151" s="2" t="s">
        <v>111</v>
      </c>
      <c r="C151" s="46" t="s">
        <v>815</v>
      </c>
      <c r="D151" s="54">
        <f>VLOOKUP(A151,'Pts Per'!A$6:I$33,9,FALSE)</f>
        <v>1</v>
      </c>
    </row>
    <row r="152" spans="1:4">
      <c r="A152" s="2" t="s">
        <v>108</v>
      </c>
      <c r="B152" s="2" t="s">
        <v>45</v>
      </c>
      <c r="C152" s="53" t="s">
        <v>598</v>
      </c>
      <c r="D152" s="54">
        <f>VLOOKUP(C152,IP!D$2:E$701,2,FALSE)</f>
        <v>1.4</v>
      </c>
    </row>
    <row r="153" spans="1:4">
      <c r="A153" s="2" t="s">
        <v>114</v>
      </c>
      <c r="B153" s="2" t="s">
        <v>61</v>
      </c>
      <c r="C153" s="53" t="s">
        <v>764</v>
      </c>
      <c r="D153" s="54">
        <f>VLOOKUP(C153,IP!D$2:E$701,2,FALSE)</f>
        <v>3</v>
      </c>
    </row>
    <row r="154" spans="1:4">
      <c r="A154" s="2" t="s">
        <v>106</v>
      </c>
      <c r="B154" s="2" t="s">
        <v>61</v>
      </c>
      <c r="C154" s="46" t="s">
        <v>564</v>
      </c>
      <c r="D154" s="54">
        <f>VLOOKUP(C154,IP!D$2:E$701,2,FALSE)</f>
        <v>4</v>
      </c>
    </row>
    <row r="155" spans="1:4">
      <c r="A155" s="2" t="s">
        <v>94</v>
      </c>
      <c r="B155" s="2" t="s">
        <v>61</v>
      </c>
      <c r="C155" s="49" t="s">
        <v>265</v>
      </c>
      <c r="D155" s="54">
        <f>VLOOKUP(C155,IP!D$2:E$701,2,FALSE)</f>
        <v>5</v>
      </c>
    </row>
    <row r="156" spans="1:4">
      <c r="A156" s="2" t="s">
        <v>95</v>
      </c>
      <c r="B156" s="2" t="s">
        <v>111</v>
      </c>
      <c r="C156" s="48" t="s">
        <v>808</v>
      </c>
      <c r="D156" s="54">
        <f>VLOOKUP(A156,'Pts Per'!A$6:I$33,9,FALSE)</f>
        <v>16</v>
      </c>
    </row>
    <row r="157" spans="1:4">
      <c r="A157" s="2" t="s">
        <v>113</v>
      </c>
      <c r="B157" s="2" t="s">
        <v>46</v>
      </c>
      <c r="C157" s="46" t="s">
        <v>724</v>
      </c>
      <c r="D157" s="54">
        <f>VLOOKUP(C157,IP!D$2:E$701,2,FALSE)</f>
        <v>0</v>
      </c>
    </row>
    <row r="158" spans="1:4">
      <c r="A158" s="2" t="s">
        <v>95</v>
      </c>
      <c r="B158" s="2" t="s">
        <v>48</v>
      </c>
      <c r="C158" s="48" t="s">
        <v>277</v>
      </c>
      <c r="D158" s="54">
        <f>VLOOKUP(C158,IP!D$2:E$701,2,FALSE)</f>
        <v>3.6</v>
      </c>
    </row>
    <row r="159" spans="1:4">
      <c r="A159" s="2" t="s">
        <v>96</v>
      </c>
      <c r="B159" s="2" t="s">
        <v>41</v>
      </c>
      <c r="C159" s="46" t="s">
        <v>295</v>
      </c>
      <c r="D159" s="54">
        <f>VLOOKUP(C159,IP!D$2:E$701,2,FALSE)</f>
        <v>9.6</v>
      </c>
    </row>
    <row r="160" spans="1:4">
      <c r="A160" s="2" t="s">
        <v>111</v>
      </c>
      <c r="B160" s="2" t="s">
        <v>111</v>
      </c>
      <c r="C160" s="46" t="s">
        <v>824</v>
      </c>
      <c r="D160" s="54">
        <f>VLOOKUP(A160,'Pts Per'!A$6:I$33,9,FALSE)</f>
        <v>6</v>
      </c>
    </row>
    <row r="161" spans="1:4">
      <c r="A161" s="2" t="s">
        <v>90</v>
      </c>
      <c r="B161" s="2" t="s">
        <v>45</v>
      </c>
      <c r="C161" s="46" t="s">
        <v>149</v>
      </c>
      <c r="D161" s="54">
        <f>VLOOKUP(C161,IP!D$2:E$701,2,FALSE)</f>
        <v>0</v>
      </c>
    </row>
    <row r="162" spans="1:4">
      <c r="A162" s="2" t="s">
        <v>109</v>
      </c>
      <c r="B162" s="2" t="s">
        <v>111</v>
      </c>
      <c r="C162" s="44" t="s">
        <v>822</v>
      </c>
      <c r="D162" s="54">
        <f>VLOOKUP(A162,'Pts Per'!A$6:I$33,9,FALSE)</f>
        <v>4</v>
      </c>
    </row>
    <row r="163" spans="1:4">
      <c r="A163" s="2" t="s">
        <v>91</v>
      </c>
      <c r="B163" s="2" t="s">
        <v>61</v>
      </c>
      <c r="C163" s="46" t="s">
        <v>190</v>
      </c>
      <c r="D163" s="54">
        <f>VLOOKUP(C163,IP!D$2:E$701,2,FALSE)</f>
        <v>4</v>
      </c>
    </row>
    <row r="164" spans="1:4">
      <c r="A164" s="2" t="s">
        <v>98</v>
      </c>
      <c r="B164" s="2" t="s">
        <v>61</v>
      </c>
      <c r="C164" s="50" t="s">
        <v>365</v>
      </c>
      <c r="D164" s="54">
        <f>VLOOKUP(C164,IP!D$2:E$701,2,FALSE)</f>
        <v>3</v>
      </c>
    </row>
    <row r="165" spans="1:4">
      <c r="A165" s="2" t="s">
        <v>115</v>
      </c>
      <c r="B165" s="2" t="s">
        <v>61</v>
      </c>
      <c r="C165" s="46" t="s">
        <v>789</v>
      </c>
      <c r="D165" s="54">
        <f>VLOOKUP(C165,IP!D$2:E$701,2,FALSE)</f>
        <v>4</v>
      </c>
    </row>
    <row r="166" spans="1:4">
      <c r="A166" s="2" t="s">
        <v>107</v>
      </c>
      <c r="B166" s="2" t="s">
        <v>61</v>
      </c>
      <c r="C166" s="5" t="s">
        <v>589</v>
      </c>
      <c r="D166" s="54">
        <f>VLOOKUP(C166,IP!D$2:E$701,2,FALSE)</f>
        <v>6</v>
      </c>
    </row>
    <row r="167" spans="1:4">
      <c r="A167" s="2" t="s">
        <v>92</v>
      </c>
      <c r="B167" s="2" t="s">
        <v>61</v>
      </c>
      <c r="C167" s="47" t="s">
        <v>215</v>
      </c>
      <c r="D167" s="54">
        <f>VLOOKUP(C167,IP!D$2:E$701,2,FALSE)</f>
        <v>3</v>
      </c>
    </row>
    <row r="168" spans="1:4">
      <c r="A168" s="2" t="s">
        <v>113</v>
      </c>
      <c r="B168" s="2" t="s">
        <v>43</v>
      </c>
      <c r="C168" s="46" t="s">
        <v>721</v>
      </c>
      <c r="D168" s="54">
        <f>VLOOKUP(C168,IP!D$2:E$701,2,FALSE)</f>
        <v>0</v>
      </c>
    </row>
    <row r="169" spans="1:4">
      <c r="A169" s="2" t="s">
        <v>92</v>
      </c>
      <c r="B169" s="2" t="s">
        <v>111</v>
      </c>
      <c r="C169" s="47" t="s">
        <v>805</v>
      </c>
      <c r="D169" s="54">
        <f>VLOOKUP(A169,'Pts Per'!A$6:I$33,9,FALSE)</f>
        <v>10</v>
      </c>
    </row>
    <row r="170" spans="1:4">
      <c r="A170" s="2" t="s">
        <v>114</v>
      </c>
      <c r="B170" s="2" t="s">
        <v>111</v>
      </c>
      <c r="C170" s="53" t="s">
        <v>827</v>
      </c>
      <c r="D170" s="54">
        <f>VLOOKUP(A170,'Pts Per'!A$6:I$33,9,FALSE)</f>
        <v>6</v>
      </c>
    </row>
    <row r="171" spans="1:4">
      <c r="A171" s="2" t="s">
        <v>88</v>
      </c>
      <c r="B171" s="2" t="s">
        <v>111</v>
      </c>
      <c r="C171" s="44" t="s">
        <v>800</v>
      </c>
      <c r="D171" s="54">
        <f>VLOOKUP(A171,'Pts Per'!A$6:I$33,9,FALSE)</f>
        <v>-1</v>
      </c>
    </row>
    <row r="172" spans="1:4">
      <c r="A172" s="2" t="s">
        <v>113</v>
      </c>
      <c r="B172" s="2" t="s">
        <v>41</v>
      </c>
      <c r="C172" s="46" t="s">
        <v>719</v>
      </c>
      <c r="D172" s="54">
        <f>VLOOKUP(C172,IP!D$2:E$701,2,FALSE)</f>
        <v>0</v>
      </c>
    </row>
    <row r="173" spans="1:4">
      <c r="A173" s="2" t="s">
        <v>91</v>
      </c>
      <c r="B173" s="2" t="s">
        <v>38</v>
      </c>
      <c r="C173" s="46" t="s">
        <v>167</v>
      </c>
      <c r="D173" s="54">
        <f>VLOOKUP(C173,IP!D$2:E$701,2,FALSE)</f>
        <v>17.64</v>
      </c>
    </row>
    <row r="174" spans="1:4">
      <c r="A174" s="2" t="s">
        <v>94</v>
      </c>
      <c r="B174" s="2" t="s">
        <v>42</v>
      </c>
      <c r="C174" s="49" t="s">
        <v>246</v>
      </c>
      <c r="D174" s="54">
        <f>VLOOKUP(C174,IP!D$2:E$701,2,FALSE)</f>
        <v>9.7000000000000011</v>
      </c>
    </row>
    <row r="175" spans="1:4">
      <c r="A175" s="2" t="s">
        <v>115</v>
      </c>
      <c r="B175" s="2" t="s">
        <v>48</v>
      </c>
      <c r="C175" s="46" t="s">
        <v>776</v>
      </c>
      <c r="D175" s="54">
        <f>VLOOKUP(C175,IP!D$2:E$701,2,FALSE)</f>
        <v>0</v>
      </c>
    </row>
    <row r="176" spans="1:4">
      <c r="A176" s="2" t="s">
        <v>101</v>
      </c>
      <c r="B176" s="2" t="s">
        <v>41</v>
      </c>
      <c r="C176" s="46" t="s">
        <v>420</v>
      </c>
      <c r="D176" s="54">
        <f>VLOOKUP(C176,IP!D$2:E$701,2,FALSE)</f>
        <v>2.4000000000000004</v>
      </c>
    </row>
    <row r="177" spans="1:4">
      <c r="A177" s="2" t="s">
        <v>91</v>
      </c>
      <c r="B177" s="2" t="s">
        <v>48</v>
      </c>
      <c r="C177" s="46" t="s">
        <v>177</v>
      </c>
      <c r="D177" s="54">
        <f>VLOOKUP(C177,IP!D$2:E$701,2,FALSE)</f>
        <v>8.4</v>
      </c>
    </row>
    <row r="178" spans="1:4">
      <c r="A178" s="2" t="s">
        <v>96</v>
      </c>
      <c r="B178" s="2" t="s">
        <v>43</v>
      </c>
      <c r="C178" s="42" t="s">
        <v>297</v>
      </c>
      <c r="D178" s="54">
        <f>VLOOKUP(C178,IP!D$2:E$701,2,FALSE)</f>
        <v>0</v>
      </c>
    </row>
    <row r="179" spans="1:4">
      <c r="A179" s="2" t="s">
        <v>100</v>
      </c>
      <c r="B179" s="2" t="s">
        <v>41</v>
      </c>
      <c r="C179" s="49" t="s">
        <v>395</v>
      </c>
      <c r="D179" s="54">
        <f>VLOOKUP(C179,IP!D$2:E$701,2,FALSE)</f>
        <v>2.2999999999999998</v>
      </c>
    </row>
    <row r="180" spans="1:4">
      <c r="A180" s="2" t="s">
        <v>106</v>
      </c>
      <c r="B180" s="2" t="s">
        <v>45</v>
      </c>
      <c r="C180" s="46" t="s">
        <v>548</v>
      </c>
      <c r="D180" s="54">
        <f>VLOOKUP(C180,IP!D$2:E$701,2,FALSE)</f>
        <v>8.5</v>
      </c>
    </row>
    <row r="181" spans="1:4">
      <c r="A181" s="2" t="s">
        <v>113</v>
      </c>
      <c r="B181" s="2" t="s">
        <v>48</v>
      </c>
      <c r="C181" s="46" t="s">
        <v>726</v>
      </c>
      <c r="D181" s="54">
        <f>VLOOKUP(C181,IP!D$2:E$701,2,FALSE)</f>
        <v>3.7</v>
      </c>
    </row>
    <row r="182" spans="1:4">
      <c r="A182" s="2" t="s">
        <v>94</v>
      </c>
      <c r="B182" s="2" t="s">
        <v>46</v>
      </c>
      <c r="C182" s="49" t="s">
        <v>250</v>
      </c>
      <c r="D182" s="54">
        <f>VLOOKUP(C182,IP!D$2:E$701,2,FALSE)</f>
        <v>0</v>
      </c>
    </row>
    <row r="183" spans="1:4">
      <c r="A183" s="2" t="s">
        <v>113</v>
      </c>
      <c r="B183" s="2" t="s">
        <v>61</v>
      </c>
      <c r="C183" s="46" t="s">
        <v>739</v>
      </c>
      <c r="D183" s="54">
        <f>VLOOKUP(C183,IP!D$2:E$701,2,FALSE)</f>
        <v>1</v>
      </c>
    </row>
    <row r="184" spans="1:4">
      <c r="A184" s="2" t="s">
        <v>104</v>
      </c>
      <c r="B184" s="2" t="s">
        <v>61</v>
      </c>
      <c r="C184" s="44" t="s">
        <v>514</v>
      </c>
      <c r="D184" s="54">
        <f>VLOOKUP(C184,IP!D$2:E$701,2,FALSE)</f>
        <v>9</v>
      </c>
    </row>
    <row r="185" spans="1:4">
      <c r="A185" s="2" t="s">
        <v>89</v>
      </c>
      <c r="B185" s="2" t="s">
        <v>61</v>
      </c>
      <c r="C185" s="45" t="s">
        <v>140</v>
      </c>
      <c r="D185" s="54">
        <f>VLOOKUP(C185,IP!D$2:E$701,2,FALSE)</f>
        <v>5</v>
      </c>
    </row>
    <row r="186" spans="1:4">
      <c r="A186" s="2" t="s">
        <v>110</v>
      </c>
      <c r="B186" s="2" t="s">
        <v>61</v>
      </c>
      <c r="C186" s="46" t="s">
        <v>664</v>
      </c>
      <c r="D186" s="54">
        <f>VLOOKUP(C186,IP!D$2:E$701,2,FALSE)</f>
        <v>7</v>
      </c>
    </row>
    <row r="187" spans="1:4">
      <c r="A187" s="2" t="s">
        <v>91</v>
      </c>
      <c r="B187" s="2" t="s">
        <v>111</v>
      </c>
      <c r="C187" s="46" t="s">
        <v>804</v>
      </c>
      <c r="D187" s="54">
        <f>VLOOKUP(A187,'Pts Per'!A$6:I$33,9,FALSE)</f>
        <v>11</v>
      </c>
    </row>
    <row r="188" spans="1:4">
      <c r="A188" s="2" t="s">
        <v>106</v>
      </c>
      <c r="B188" s="2" t="s">
        <v>111</v>
      </c>
      <c r="C188" s="46" t="s">
        <v>819</v>
      </c>
      <c r="D188" s="54">
        <f>VLOOKUP(A188,'Pts Per'!A$6:I$33,9,FALSE)</f>
        <v>-3</v>
      </c>
    </row>
    <row r="189" spans="1:4">
      <c r="A189" s="2" t="s">
        <v>110</v>
      </c>
      <c r="B189" s="2" t="s">
        <v>111</v>
      </c>
      <c r="C189" s="46" t="s">
        <v>823</v>
      </c>
      <c r="D189" s="54">
        <f>VLOOKUP(A189,'Pts Per'!A$6:I$33,9,FALSE)</f>
        <v>2</v>
      </c>
    </row>
    <row r="190" spans="1:4">
      <c r="A190" s="2" t="s">
        <v>100</v>
      </c>
      <c r="B190" s="2" t="s">
        <v>45</v>
      </c>
      <c r="C190" s="49" t="s">
        <v>399</v>
      </c>
      <c r="D190" s="54">
        <f>VLOOKUP(C190,IP!D$2:E$701,2,FALSE)</f>
        <v>25.200000000000003</v>
      </c>
    </row>
    <row r="191" spans="1:4">
      <c r="A191" s="2" t="s">
        <v>109</v>
      </c>
      <c r="B191" s="2" t="s">
        <v>48</v>
      </c>
      <c r="C191" s="44" t="s">
        <v>626</v>
      </c>
      <c r="D191" s="54">
        <f>VLOOKUP(C191,IP!D$2:E$701,2,FALSE)</f>
        <v>1.8</v>
      </c>
    </row>
    <row r="192" spans="1:4">
      <c r="A192" s="2" t="s">
        <v>105</v>
      </c>
      <c r="B192" s="2" t="s">
        <v>45</v>
      </c>
      <c r="C192" s="64" t="s">
        <v>523</v>
      </c>
      <c r="D192" s="54">
        <f>VLOOKUP(C192,IP!D$2:E$701,2,FALSE)</f>
        <v>0</v>
      </c>
    </row>
    <row r="193" spans="1:4">
      <c r="A193" s="2" t="s">
        <v>105</v>
      </c>
      <c r="B193" s="2" t="s">
        <v>48</v>
      </c>
      <c r="C193" s="51" t="s">
        <v>526</v>
      </c>
      <c r="D193" s="54">
        <f>VLOOKUP(C193,IP!D$2:E$701,2,FALSE)</f>
        <v>1.7000000000000002</v>
      </c>
    </row>
    <row r="194" spans="1:4">
      <c r="A194" s="2" t="s">
        <v>99</v>
      </c>
      <c r="B194" s="2" t="s">
        <v>46</v>
      </c>
      <c r="C194" s="55" t="s">
        <v>375</v>
      </c>
      <c r="D194" s="54">
        <f>VLOOKUP(C194,IP!D$2:E$701,2,FALSE)</f>
        <v>0.9</v>
      </c>
    </row>
    <row r="195" spans="1:4">
      <c r="A195" s="2" t="s">
        <v>97</v>
      </c>
      <c r="B195" s="2" t="s">
        <v>38</v>
      </c>
      <c r="C195" s="46" t="s">
        <v>317</v>
      </c>
      <c r="D195" s="54">
        <f>VLOOKUP(C195,IP!D$2:E$701,2,FALSE)</f>
        <v>21.84</v>
      </c>
    </row>
    <row r="196" spans="1:4">
      <c r="A196" s="2" t="s">
        <v>113</v>
      </c>
      <c r="B196" s="2" t="s">
        <v>45</v>
      </c>
      <c r="C196" s="55" t="s">
        <v>723</v>
      </c>
      <c r="D196" s="54">
        <f>VLOOKUP(C196,IP!D$2:E$701,2,FALSE)</f>
        <v>1.5</v>
      </c>
    </row>
    <row r="197" spans="1:4">
      <c r="A197" s="2" t="s">
        <v>101</v>
      </c>
      <c r="B197" s="2" t="s">
        <v>40</v>
      </c>
      <c r="C197" s="46" t="s">
        <v>419</v>
      </c>
      <c r="D197" s="54">
        <f>VLOOKUP(C197,IP!D$2:E$701,2,FALSE)</f>
        <v>6.5</v>
      </c>
    </row>
    <row r="198" spans="1:4">
      <c r="A198" s="2" t="s">
        <v>94</v>
      </c>
      <c r="B198" s="2" t="s">
        <v>41</v>
      </c>
      <c r="C198" s="49" t="s">
        <v>245</v>
      </c>
      <c r="D198" s="54">
        <f>VLOOKUP(C198,IP!D$2:E$701,2,FALSE)</f>
        <v>2.7</v>
      </c>
    </row>
    <row r="199" spans="1:4">
      <c r="A199" s="2" t="s">
        <v>96</v>
      </c>
      <c r="B199" s="2" t="s">
        <v>42</v>
      </c>
      <c r="C199" s="46" t="s">
        <v>296</v>
      </c>
      <c r="D199" s="54">
        <f>VLOOKUP(C199,IP!D$2:E$701,2,FALSE)</f>
        <v>9.8000000000000007</v>
      </c>
    </row>
    <row r="200" spans="1:4">
      <c r="A200" s="2" t="s">
        <v>91</v>
      </c>
      <c r="B200" s="2" t="s">
        <v>45</v>
      </c>
      <c r="C200" s="46" t="s">
        <v>174</v>
      </c>
      <c r="D200" s="54">
        <f>VLOOKUP(C200,IP!D$2:E$701,2,FALSE)</f>
        <v>8.9</v>
      </c>
    </row>
    <row r="201" spans="1:4">
      <c r="A201" s="2" t="s">
        <v>99</v>
      </c>
      <c r="B201" s="2" t="s">
        <v>42</v>
      </c>
      <c r="C201" s="46" t="s">
        <v>371</v>
      </c>
      <c r="D201" s="54">
        <f>VLOOKUP(C201,IP!D$2:E$701,2,FALSE)</f>
        <v>4.4000000000000004</v>
      </c>
    </row>
    <row r="202" spans="1:4">
      <c r="A202" s="2" t="s">
        <v>97</v>
      </c>
      <c r="B202" s="2" t="s">
        <v>42</v>
      </c>
      <c r="C202" s="46" t="s">
        <v>321</v>
      </c>
      <c r="D202" s="54">
        <f>VLOOKUP(C202,IP!D$2:E$701,2,FALSE)</f>
        <v>0</v>
      </c>
    </row>
    <row r="203" spans="1:4">
      <c r="A203" s="2" t="s">
        <v>111</v>
      </c>
      <c r="B203" s="2" t="s">
        <v>41</v>
      </c>
      <c r="C203" s="46" t="s">
        <v>669</v>
      </c>
      <c r="D203" s="54">
        <f>VLOOKUP(C203,IP!D$2:E$701,2,FALSE)</f>
        <v>9.3000000000000007</v>
      </c>
    </row>
    <row r="204" spans="1:4">
      <c r="A204" s="2" t="s">
        <v>96</v>
      </c>
      <c r="B204" s="2" t="s">
        <v>111</v>
      </c>
      <c r="C204" s="46" t="s">
        <v>809</v>
      </c>
      <c r="D204" s="54">
        <f>VLOOKUP(A204,'Pts Per'!A$6:I$33,9,FALSE)</f>
        <v>6</v>
      </c>
    </row>
    <row r="205" spans="1:4">
      <c r="A205" s="2" t="s">
        <v>111</v>
      </c>
      <c r="B205" s="2" t="s">
        <v>42</v>
      </c>
      <c r="C205" s="46" t="s">
        <v>670</v>
      </c>
      <c r="D205" s="54">
        <f>VLOOKUP(C205,IP!D$2:E$701,2,FALSE)</f>
        <v>2</v>
      </c>
    </row>
    <row r="206" spans="1:4">
      <c r="A206" s="2" t="s">
        <v>92</v>
      </c>
      <c r="B206" s="2" t="s">
        <v>40</v>
      </c>
      <c r="C206" s="47" t="s">
        <v>194</v>
      </c>
      <c r="D206" s="54">
        <f>VLOOKUP(C206,IP!D$2:E$701,2,FALSE)</f>
        <v>5</v>
      </c>
    </row>
    <row r="207" spans="1:4">
      <c r="A207" s="2" t="s">
        <v>93</v>
      </c>
      <c r="B207" s="2" t="s">
        <v>40</v>
      </c>
      <c r="C207" s="48" t="s">
        <v>219</v>
      </c>
      <c r="D207" s="54">
        <f>VLOOKUP(C207,IP!D$2:E$701,2,FALSE)</f>
        <v>13.8</v>
      </c>
    </row>
    <row r="208" spans="1:4">
      <c r="A208" s="2" t="s">
        <v>111</v>
      </c>
      <c r="B208" s="2" t="s">
        <v>49</v>
      </c>
      <c r="C208" s="46" t="s">
        <v>677</v>
      </c>
      <c r="D208" s="54">
        <f>VLOOKUP(C208,IP!D$2:E$701,2,FALSE)</f>
        <v>0</v>
      </c>
    </row>
    <row r="209" spans="1:4">
      <c r="A209" s="2" t="s">
        <v>108</v>
      </c>
      <c r="B209" s="2" t="s">
        <v>42</v>
      </c>
      <c r="C209" s="53" t="s">
        <v>595</v>
      </c>
      <c r="D209" s="54">
        <f>VLOOKUP(C209,IP!D$2:E$701,2,FALSE)</f>
        <v>1.5</v>
      </c>
    </row>
    <row r="210" spans="1:4">
      <c r="A210" s="2" t="s">
        <v>115</v>
      </c>
      <c r="B210" s="2" t="s">
        <v>38</v>
      </c>
      <c r="C210" s="46" t="s">
        <v>766</v>
      </c>
      <c r="D210" s="54">
        <f>VLOOKUP(C210,IP!D$2:E$701,2,FALSE)</f>
        <v>4.54</v>
      </c>
    </row>
    <row r="211" spans="1:4">
      <c r="A211" s="2" t="s">
        <v>103</v>
      </c>
      <c r="B211" s="2" t="s">
        <v>40</v>
      </c>
      <c r="C211" s="46" t="s">
        <v>468</v>
      </c>
      <c r="D211" s="54">
        <f>VLOOKUP(C211,IP!D$2:E$701,2,FALSE)</f>
        <v>0.5</v>
      </c>
    </row>
    <row r="212" spans="1:4">
      <c r="A212" s="2" t="s">
        <v>89</v>
      </c>
      <c r="B212" s="2" t="s">
        <v>44</v>
      </c>
      <c r="C212" s="45" t="s">
        <v>123</v>
      </c>
      <c r="D212" s="54">
        <f>VLOOKUP(C212,IP!D$2:E$701,2,FALSE)</f>
        <v>7.6000000000000005</v>
      </c>
    </row>
    <row r="213" spans="1:4">
      <c r="A213" s="2" t="s">
        <v>110</v>
      </c>
      <c r="B213" s="2" t="s">
        <v>42</v>
      </c>
      <c r="C213" s="42" t="s">
        <v>645</v>
      </c>
      <c r="D213" s="54">
        <f>VLOOKUP(C213,IP!D$2:E$701,2,FALSE)</f>
        <v>0</v>
      </c>
    </row>
    <row r="214" spans="1:4">
      <c r="A214" s="2" t="s">
        <v>101</v>
      </c>
      <c r="B214" s="2" t="s">
        <v>46</v>
      </c>
      <c r="C214" s="46" t="s">
        <v>425</v>
      </c>
      <c r="D214" s="54">
        <f>VLOOKUP(C214,IP!D$2:E$701,2,FALSE)</f>
        <v>0</v>
      </c>
    </row>
    <row r="215" spans="1:4">
      <c r="A215" s="2" t="s">
        <v>98</v>
      </c>
      <c r="B215" s="2" t="s">
        <v>44</v>
      </c>
      <c r="C215" s="50" t="s">
        <v>348</v>
      </c>
      <c r="D215" s="54">
        <f>VLOOKUP(C215,IP!D$2:E$701,2,FALSE)</f>
        <v>37.799999999999997</v>
      </c>
    </row>
    <row r="216" spans="1:4">
      <c r="A216" s="2" t="s">
        <v>88</v>
      </c>
      <c r="B216" s="2" t="s">
        <v>39</v>
      </c>
      <c r="C216" s="44" t="s">
        <v>64</v>
      </c>
      <c r="D216" s="54">
        <f>VLOOKUP(C216,IP!D$2:E$701,2,FALSE)</f>
        <v>0</v>
      </c>
    </row>
    <row r="217" spans="1:4">
      <c r="A217" s="2" t="s">
        <v>101</v>
      </c>
      <c r="B217" s="2" t="s">
        <v>39</v>
      </c>
      <c r="C217" s="46" t="s">
        <v>418</v>
      </c>
      <c r="D217" s="54">
        <f>VLOOKUP(C217,IP!D$2:E$701,2,FALSE)</f>
        <v>0</v>
      </c>
    </row>
    <row r="218" spans="1:4">
      <c r="A218" s="2" t="s">
        <v>97</v>
      </c>
      <c r="B218" s="2" t="s">
        <v>45</v>
      </c>
      <c r="C218" s="46" t="s">
        <v>324</v>
      </c>
      <c r="D218" s="54">
        <f>VLOOKUP(C218,IP!D$2:E$701,2,FALSE)</f>
        <v>38</v>
      </c>
    </row>
    <row r="219" spans="1:4">
      <c r="A219" s="2" t="s">
        <v>111</v>
      </c>
      <c r="B219" s="2" t="s">
        <v>45</v>
      </c>
      <c r="C219" s="46" t="s">
        <v>673</v>
      </c>
      <c r="D219" s="54">
        <f>VLOOKUP(C219,IP!D$2:E$701,2,FALSE)</f>
        <v>21.4</v>
      </c>
    </row>
    <row r="220" spans="1:4">
      <c r="A220" s="2" t="s">
        <v>108</v>
      </c>
      <c r="B220" s="2" t="s">
        <v>41</v>
      </c>
      <c r="C220" s="53" t="s">
        <v>594</v>
      </c>
      <c r="D220" s="54">
        <f>VLOOKUP(C220,IP!D$2:E$701,2,FALSE)</f>
        <v>1.5</v>
      </c>
    </row>
    <row r="221" spans="1:4">
      <c r="A221" s="2" t="s">
        <v>95</v>
      </c>
      <c r="B221" s="2" t="s">
        <v>46</v>
      </c>
      <c r="C221" s="56" t="s">
        <v>275</v>
      </c>
      <c r="D221" s="54">
        <f>VLOOKUP(C221,IP!D$2:E$701,2,FALSE)</f>
        <v>0</v>
      </c>
    </row>
    <row r="222" spans="1:4">
      <c r="A222" s="2" t="s">
        <v>101</v>
      </c>
      <c r="B222" s="2" t="s">
        <v>42</v>
      </c>
      <c r="C222" s="46" t="s">
        <v>421</v>
      </c>
      <c r="D222" s="54">
        <f>VLOOKUP(C222,IP!D$2:E$701,2,FALSE)</f>
        <v>0</v>
      </c>
    </row>
    <row r="223" spans="1:4">
      <c r="A223" s="2" t="s">
        <v>89</v>
      </c>
      <c r="B223" s="2" t="s">
        <v>45</v>
      </c>
      <c r="C223" s="45" t="s">
        <v>124</v>
      </c>
      <c r="D223" s="54">
        <f>VLOOKUP(C223,IP!D$2:E$701,2,FALSE)</f>
        <v>20.5</v>
      </c>
    </row>
    <row r="224" spans="1:4">
      <c r="A224" s="2" t="s">
        <v>115</v>
      </c>
      <c r="B224" s="2" t="s">
        <v>41</v>
      </c>
      <c r="C224" s="46" t="s">
        <v>769</v>
      </c>
      <c r="D224" s="54">
        <f>VLOOKUP(C224,IP!D$2:E$701,2,FALSE)</f>
        <v>1.2000000000000002</v>
      </c>
    </row>
    <row r="225" spans="1:4">
      <c r="A225" s="2" t="s">
        <v>114</v>
      </c>
      <c r="B225" s="2" t="s">
        <v>48</v>
      </c>
      <c r="C225" s="53" t="s">
        <v>751</v>
      </c>
      <c r="D225" s="54">
        <f>VLOOKUP(C225,IP!D$2:E$701,2,FALSE)</f>
        <v>3.4000000000000004</v>
      </c>
    </row>
    <row r="226" spans="1:4">
      <c r="A226" s="2" t="s">
        <v>98</v>
      </c>
      <c r="B226" s="2" t="s">
        <v>45</v>
      </c>
      <c r="C226" s="50" t="s">
        <v>349</v>
      </c>
      <c r="D226" s="54">
        <f>VLOOKUP(C226,IP!D$2:E$701,2,FALSE)</f>
        <v>8.5</v>
      </c>
    </row>
    <row r="227" spans="1:4">
      <c r="A227" s="2" t="s">
        <v>98</v>
      </c>
      <c r="B227" s="2" t="s">
        <v>48</v>
      </c>
      <c r="C227" s="50" t="s">
        <v>352</v>
      </c>
      <c r="D227" s="54">
        <f>VLOOKUP(C227,IP!D$2:E$701,2,FALSE)</f>
        <v>2.6</v>
      </c>
    </row>
    <row r="228" spans="1:4">
      <c r="A228" s="2" t="s">
        <v>108</v>
      </c>
      <c r="B228" s="2" t="s">
        <v>48</v>
      </c>
      <c r="C228" s="53" t="s">
        <v>601</v>
      </c>
      <c r="D228" s="54">
        <f>VLOOKUP(C228,IP!D$2:E$701,2,FALSE)</f>
        <v>0</v>
      </c>
    </row>
    <row r="229" spans="1:4">
      <c r="A229" s="2" t="s">
        <v>115</v>
      </c>
      <c r="B229" s="2" t="s">
        <v>42</v>
      </c>
      <c r="C229" s="42" t="s">
        <v>770</v>
      </c>
      <c r="D229" s="54">
        <f>VLOOKUP(C229,IP!D$2:E$701,2,FALSE)</f>
        <v>0</v>
      </c>
    </row>
    <row r="230" spans="1:4">
      <c r="A230" s="2" t="s">
        <v>110</v>
      </c>
      <c r="B230" s="2" t="s">
        <v>48</v>
      </c>
      <c r="C230" s="46" t="s">
        <v>651</v>
      </c>
      <c r="D230" s="54">
        <f>VLOOKUP(C230,IP!D$2:E$701,2,FALSE)</f>
        <v>2</v>
      </c>
    </row>
    <row r="231" spans="1:4">
      <c r="A231" s="2" t="s">
        <v>113</v>
      </c>
      <c r="B231" s="2" t="s">
        <v>40</v>
      </c>
      <c r="C231" s="42" t="s">
        <v>718</v>
      </c>
      <c r="D231" s="54">
        <f>VLOOKUP(C231,IP!D$2:E$701,2,FALSE)</f>
        <v>0</v>
      </c>
    </row>
    <row r="232" spans="1:4">
      <c r="A232" s="2" t="s">
        <v>92</v>
      </c>
      <c r="B232" s="2" t="s">
        <v>44</v>
      </c>
      <c r="C232" s="47" t="s">
        <v>198</v>
      </c>
      <c r="D232" s="54">
        <f>VLOOKUP(C232,IP!D$2:E$701,2,FALSE)</f>
        <v>10.199999999999999</v>
      </c>
    </row>
    <row r="233" spans="1:4">
      <c r="A233" s="2" t="s">
        <v>99</v>
      </c>
      <c r="B233" s="2" t="s">
        <v>48</v>
      </c>
      <c r="C233" s="46" t="s">
        <v>377</v>
      </c>
      <c r="D233" s="54">
        <f>VLOOKUP(C233,IP!D$2:E$701,2,FALSE)</f>
        <v>0</v>
      </c>
    </row>
    <row r="234" spans="1:4">
      <c r="A234" s="2" t="s">
        <v>89</v>
      </c>
      <c r="B234" s="2" t="s">
        <v>48</v>
      </c>
      <c r="C234" s="45" t="s">
        <v>127</v>
      </c>
      <c r="D234" s="54">
        <f>VLOOKUP(C234,IP!D$2:E$701,2,FALSE)</f>
        <v>7.4</v>
      </c>
    </row>
    <row r="235" spans="1:4">
      <c r="A235" s="2" t="s">
        <v>99</v>
      </c>
      <c r="B235" s="2" t="s">
        <v>43</v>
      </c>
      <c r="C235" s="42" t="s">
        <v>372</v>
      </c>
      <c r="D235" s="54">
        <f>VLOOKUP(C235,IP!D$2:E$701,2,FALSE)</f>
        <v>0</v>
      </c>
    </row>
    <row r="236" spans="1:4">
      <c r="A236" s="2" t="s">
        <v>96</v>
      </c>
      <c r="B236" s="2" t="s">
        <v>47</v>
      </c>
      <c r="C236" s="46" t="s">
        <v>301</v>
      </c>
      <c r="D236" s="54">
        <f>VLOOKUP(C236,IP!D$2:E$701,2,FALSE)</f>
        <v>0.60000000000000009</v>
      </c>
    </row>
    <row r="237" spans="1:4">
      <c r="A237" s="2" t="s">
        <v>103</v>
      </c>
      <c r="B237" s="2" t="s">
        <v>38</v>
      </c>
      <c r="C237" s="42" t="s">
        <v>466</v>
      </c>
      <c r="D237" s="54">
        <f>VLOOKUP(C237,IP!D$2:E$701,2,FALSE)</f>
        <v>19.619999999999997</v>
      </c>
    </row>
    <row r="238" spans="1:4">
      <c r="A238" s="2" t="s">
        <v>108</v>
      </c>
      <c r="B238" s="2" t="s">
        <v>44</v>
      </c>
      <c r="C238" s="53" t="s">
        <v>597</v>
      </c>
      <c r="D238" s="54">
        <f>VLOOKUP(C238,IP!D$2:E$701,2,FALSE)</f>
        <v>15.200000000000001</v>
      </c>
    </row>
    <row r="239" spans="1:4">
      <c r="A239" s="2" t="s">
        <v>104</v>
      </c>
      <c r="B239" s="2" t="s">
        <v>42</v>
      </c>
      <c r="C239" s="44" t="s">
        <v>495</v>
      </c>
      <c r="D239" s="54">
        <f>VLOOKUP(C239,IP!D$2:E$701,2,FALSE)</f>
        <v>0</v>
      </c>
    </row>
    <row r="240" spans="1:4">
      <c r="A240" s="2" t="s">
        <v>102</v>
      </c>
      <c r="B240" s="2" t="s">
        <v>43</v>
      </c>
      <c r="C240" s="46" t="s">
        <v>447</v>
      </c>
      <c r="D240" s="54">
        <f>VLOOKUP(C240,IP!D$2:E$701,2,FALSE)</f>
        <v>1.3</v>
      </c>
    </row>
    <row r="241" spans="1:4">
      <c r="A241" s="2" t="s">
        <v>105</v>
      </c>
      <c r="B241" s="2" t="s">
        <v>43</v>
      </c>
      <c r="C241" s="64" t="s">
        <v>521</v>
      </c>
      <c r="D241" s="54">
        <f>VLOOKUP(C241,IP!D$2:E$701,2,FALSE)</f>
        <v>0</v>
      </c>
    </row>
    <row r="242" spans="1:4">
      <c r="A242" s="2" t="s">
        <v>98</v>
      </c>
      <c r="B242" s="2" t="s">
        <v>42</v>
      </c>
      <c r="C242" s="70" t="s">
        <v>346</v>
      </c>
      <c r="D242" s="54">
        <f>VLOOKUP(C242,IP!D$2:E$701,2,FALSE)</f>
        <v>1.1000000000000001</v>
      </c>
    </row>
    <row r="243" spans="1:4">
      <c r="A243" s="2" t="s">
        <v>93</v>
      </c>
      <c r="B243" s="2" t="s">
        <v>41</v>
      </c>
      <c r="C243" s="48" t="s">
        <v>220</v>
      </c>
      <c r="D243" s="54">
        <f>VLOOKUP(C243,IP!D$2:E$701,2,FALSE)</f>
        <v>0</v>
      </c>
    </row>
    <row r="244" spans="1:4">
      <c r="A244" s="2" t="s">
        <v>107</v>
      </c>
      <c r="B244" s="2" t="s">
        <v>42</v>
      </c>
      <c r="C244" s="5" t="s">
        <v>570</v>
      </c>
      <c r="D244" s="54">
        <f>VLOOKUP(C244,IP!D$2:E$701,2,FALSE)</f>
        <v>0</v>
      </c>
    </row>
    <row r="245" spans="1:4">
      <c r="A245" s="2" t="s">
        <v>92</v>
      </c>
      <c r="B245" s="2" t="s">
        <v>45</v>
      </c>
      <c r="C245" s="47" t="s">
        <v>199</v>
      </c>
      <c r="D245" s="54">
        <f>VLOOKUP(C245,IP!D$2:E$701,2,FALSE)</f>
        <v>2.5</v>
      </c>
    </row>
    <row r="246" spans="1:4">
      <c r="A246" s="2" t="s">
        <v>105</v>
      </c>
      <c r="B246" s="2" t="s">
        <v>38</v>
      </c>
      <c r="C246" s="69" t="s">
        <v>516</v>
      </c>
      <c r="D246" s="54">
        <f>VLOOKUP(C246,IP!D$2:E$701,2,FALSE)</f>
        <v>0</v>
      </c>
    </row>
    <row r="247" spans="1:4">
      <c r="A247" s="2" t="s">
        <v>98</v>
      </c>
      <c r="B247" s="2" t="s">
        <v>43</v>
      </c>
      <c r="C247" s="50" t="s">
        <v>347</v>
      </c>
      <c r="D247" s="54">
        <f>VLOOKUP(C247,IP!D$2:E$701,2,FALSE)</f>
        <v>0</v>
      </c>
    </row>
    <row r="248" spans="1:4">
      <c r="A248" s="2" t="s">
        <v>107</v>
      </c>
      <c r="B248" s="2" t="s">
        <v>46</v>
      </c>
      <c r="C248" s="33" t="s">
        <v>574</v>
      </c>
      <c r="D248" s="54">
        <f>VLOOKUP(C248,IP!D$2:E$701,2,FALSE)</f>
        <v>0</v>
      </c>
    </row>
    <row r="249" spans="1:4">
      <c r="A249" s="2" t="s">
        <v>92</v>
      </c>
      <c r="B249" s="2" t="s">
        <v>39</v>
      </c>
      <c r="C249" s="47" t="s">
        <v>193</v>
      </c>
      <c r="D249" s="54">
        <f>VLOOKUP(C249,IP!D$2:E$701,2,FALSE)</f>
        <v>0</v>
      </c>
    </row>
    <row r="250" spans="1:4">
      <c r="A250" s="2" t="s">
        <v>95</v>
      </c>
      <c r="B250" s="2" t="s">
        <v>41</v>
      </c>
      <c r="C250" s="48" t="s">
        <v>270</v>
      </c>
      <c r="D250" s="54">
        <f>VLOOKUP(C250,IP!D$2:E$701,2,FALSE)</f>
        <v>0</v>
      </c>
    </row>
    <row r="251" spans="1:4">
      <c r="A251" s="2" t="s">
        <v>107</v>
      </c>
      <c r="B251" s="2" t="s">
        <v>48</v>
      </c>
      <c r="C251" s="5" t="s">
        <v>576</v>
      </c>
      <c r="D251" s="54">
        <f>VLOOKUP(C251,IP!D$2:E$701,2,FALSE)</f>
        <v>0</v>
      </c>
    </row>
    <row r="252" spans="1:4">
      <c r="A252" s="2" t="s">
        <v>105</v>
      </c>
      <c r="B252" s="2" t="s">
        <v>41</v>
      </c>
      <c r="C252" s="51" t="s">
        <v>519</v>
      </c>
      <c r="D252" s="54">
        <f>VLOOKUP(C252,IP!D$2:E$701,2,FALSE)</f>
        <v>1.3</v>
      </c>
    </row>
    <row r="253" spans="1:4">
      <c r="A253" s="2" t="s">
        <v>90</v>
      </c>
      <c r="B253" s="2" t="s">
        <v>43</v>
      </c>
      <c r="C253" s="46" t="s">
        <v>147</v>
      </c>
      <c r="D253" s="54">
        <f>VLOOKUP(C253,IP!D$2:E$701,2,FALSE)</f>
        <v>0</v>
      </c>
    </row>
    <row r="254" spans="1:4">
      <c r="A254" s="2" t="s">
        <v>100</v>
      </c>
      <c r="B254" s="2" t="s">
        <v>48</v>
      </c>
      <c r="C254" s="49" t="s">
        <v>402</v>
      </c>
      <c r="D254" s="54">
        <f>VLOOKUP(C254,IP!D$2:E$701,2,FALSE)</f>
        <v>2.9000000000000004</v>
      </c>
    </row>
    <row r="255" spans="1:4">
      <c r="A255" s="2" t="s">
        <v>107</v>
      </c>
      <c r="B255" s="2" t="s">
        <v>47</v>
      </c>
      <c r="C255" s="5" t="s">
        <v>575</v>
      </c>
      <c r="D255" s="54">
        <f>VLOOKUP(C255,IP!D$2:E$701,2,FALSE)</f>
        <v>0</v>
      </c>
    </row>
    <row r="256" spans="1:4">
      <c r="A256" s="2" t="s">
        <v>104</v>
      </c>
      <c r="B256" s="2" t="s">
        <v>38</v>
      </c>
      <c r="C256" s="43" t="s">
        <v>491</v>
      </c>
      <c r="D256" s="54">
        <f>VLOOKUP(C256,IP!D$2:E$701,2,FALSE)</f>
        <v>19.920000000000002</v>
      </c>
    </row>
    <row r="257" spans="1:4">
      <c r="A257" s="2" t="s">
        <v>99</v>
      </c>
      <c r="B257" s="2" t="s">
        <v>41</v>
      </c>
      <c r="C257" s="46" t="s">
        <v>370</v>
      </c>
      <c r="D257" s="54">
        <f>VLOOKUP(C257,IP!D$2:E$701,2,FALSE)</f>
        <v>0.5</v>
      </c>
    </row>
    <row r="258" spans="1:4">
      <c r="A258" s="2" t="s">
        <v>109</v>
      </c>
      <c r="B258" s="2" t="s">
        <v>39</v>
      </c>
      <c r="C258" s="44" t="s">
        <v>617</v>
      </c>
      <c r="D258" s="54">
        <f>VLOOKUP(C258,IP!D$2:E$701,2,FALSE)</f>
        <v>0</v>
      </c>
    </row>
    <row r="259" spans="1:4">
      <c r="A259" s="2" t="s">
        <v>107</v>
      </c>
      <c r="B259" s="2" t="s">
        <v>39</v>
      </c>
      <c r="C259" s="5" t="s">
        <v>567</v>
      </c>
      <c r="D259" s="54">
        <f>VLOOKUP(C259,IP!D$2:E$701,2,FALSE)</f>
        <v>0</v>
      </c>
    </row>
    <row r="260" spans="1:4">
      <c r="A260" s="2" t="s">
        <v>100</v>
      </c>
      <c r="B260" s="2" t="s">
        <v>39</v>
      </c>
      <c r="C260" s="49" t="s">
        <v>393</v>
      </c>
      <c r="D260" s="54">
        <f>VLOOKUP(C260,IP!D$2:E$701,2,FALSE)</f>
        <v>0</v>
      </c>
    </row>
    <row r="261" spans="1:4">
      <c r="A261" s="2" t="s">
        <v>113</v>
      </c>
      <c r="B261" s="2" t="s">
        <v>39</v>
      </c>
      <c r="C261" s="46" t="s">
        <v>717</v>
      </c>
      <c r="D261" s="54">
        <f>VLOOKUP(C261,IP!D$2:E$701,2,FALSE)</f>
        <v>0</v>
      </c>
    </row>
    <row r="262" spans="1:4">
      <c r="A262" s="2" t="s">
        <v>97</v>
      </c>
      <c r="B262" s="2" t="s">
        <v>39</v>
      </c>
      <c r="C262" s="46" t="s">
        <v>318</v>
      </c>
      <c r="D262" s="54">
        <f>VLOOKUP(C262,IP!D$2:E$701,2,FALSE)</f>
        <v>0</v>
      </c>
    </row>
    <row r="263" spans="1:4">
      <c r="A263" s="2" t="s">
        <v>111</v>
      </c>
      <c r="B263" s="2" t="s">
        <v>39</v>
      </c>
      <c r="C263" s="46" t="s">
        <v>667</v>
      </c>
      <c r="D263" s="54">
        <f>VLOOKUP(C263,IP!D$2:E$701,2,FALSE)</f>
        <v>0</v>
      </c>
    </row>
    <row r="264" spans="1:4">
      <c r="A264" s="2" t="s">
        <v>96</v>
      </c>
      <c r="B264" s="2" t="s">
        <v>39</v>
      </c>
      <c r="C264" s="46" t="s">
        <v>293</v>
      </c>
      <c r="D264" s="54">
        <f>VLOOKUP(C264,IP!D$2:E$701,2,FALSE)</f>
        <v>0</v>
      </c>
    </row>
    <row r="265" spans="1:4">
      <c r="A265" s="2" t="s">
        <v>110</v>
      </c>
      <c r="B265" s="2" t="s">
        <v>39</v>
      </c>
      <c r="C265" s="46" t="s">
        <v>642</v>
      </c>
      <c r="D265" s="54">
        <f>VLOOKUP(C265,IP!D$2:E$701,2,FALSE)</f>
        <v>0</v>
      </c>
    </row>
    <row r="266" spans="1:4">
      <c r="A266" s="2" t="s">
        <v>112</v>
      </c>
      <c r="B266" s="2" t="s">
        <v>39</v>
      </c>
      <c r="C266" s="46" t="s">
        <v>692</v>
      </c>
      <c r="D266" s="54">
        <f>VLOOKUP(C266,IP!D$2:E$701,2,FALSE)</f>
        <v>0</v>
      </c>
    </row>
    <row r="267" spans="1:4">
      <c r="A267" s="2" t="s">
        <v>108</v>
      </c>
      <c r="B267" s="2" t="s">
        <v>39</v>
      </c>
      <c r="C267" s="53" t="s">
        <v>592</v>
      </c>
      <c r="D267" s="54">
        <f>VLOOKUP(C267,IP!D$2:E$701,2,FALSE)</f>
        <v>0</v>
      </c>
    </row>
    <row r="268" spans="1:4">
      <c r="A268" s="2" t="s">
        <v>95</v>
      </c>
      <c r="B268" s="2" t="s">
        <v>39</v>
      </c>
      <c r="C268" s="48" t="s">
        <v>268</v>
      </c>
      <c r="D268" s="54">
        <f>VLOOKUP(C268,IP!D$2:E$701,2,FALSE)</f>
        <v>0</v>
      </c>
    </row>
    <row r="269" spans="1:4">
      <c r="A269" s="2" t="s">
        <v>99</v>
      </c>
      <c r="B269" s="2" t="s">
        <v>39</v>
      </c>
      <c r="C269" s="46" t="s">
        <v>368</v>
      </c>
      <c r="D269" s="54">
        <f>VLOOKUP(C269,IP!D$2:E$701,2,FALSE)</f>
        <v>0</v>
      </c>
    </row>
    <row r="270" spans="1:4">
      <c r="A270" s="2" t="s">
        <v>102</v>
      </c>
      <c r="B270" s="2" t="s">
        <v>39</v>
      </c>
      <c r="C270" s="46" t="s">
        <v>443</v>
      </c>
      <c r="D270" s="54">
        <f>VLOOKUP(C270,IP!D$2:E$701,2,FALSE)</f>
        <v>0</v>
      </c>
    </row>
    <row r="271" spans="1:4">
      <c r="A271" s="2" t="s">
        <v>90</v>
      </c>
      <c r="B271" s="2" t="s">
        <v>39</v>
      </c>
      <c r="C271" s="46" t="s">
        <v>143</v>
      </c>
      <c r="D271" s="54">
        <f>VLOOKUP(C271,IP!D$2:E$701,2,FALSE)</f>
        <v>0</v>
      </c>
    </row>
    <row r="272" spans="1:4">
      <c r="A272" s="2" t="s">
        <v>98</v>
      </c>
      <c r="B272" s="2" t="s">
        <v>39</v>
      </c>
      <c r="C272" s="50" t="s">
        <v>343</v>
      </c>
      <c r="D272" s="54">
        <f>VLOOKUP(C272,IP!D$2:E$701,2,FALSE)</f>
        <v>0</v>
      </c>
    </row>
    <row r="273" spans="1:4">
      <c r="A273" s="2" t="s">
        <v>114</v>
      </c>
      <c r="B273" s="2" t="s">
        <v>39</v>
      </c>
      <c r="C273" s="53" t="s">
        <v>742</v>
      </c>
      <c r="D273" s="54">
        <f>VLOOKUP(C273,IP!D$2:E$701,2,FALSE)</f>
        <v>0</v>
      </c>
    </row>
    <row r="274" spans="1:4">
      <c r="A274" s="2" t="s">
        <v>115</v>
      </c>
      <c r="B274" s="2" t="s">
        <v>39</v>
      </c>
      <c r="C274" s="46" t="s">
        <v>767</v>
      </c>
      <c r="D274" s="54">
        <f>VLOOKUP(C274,IP!D$2:E$701,2,FALSE)</f>
        <v>0</v>
      </c>
    </row>
    <row r="275" spans="1:4">
      <c r="A275" s="2" t="s">
        <v>91</v>
      </c>
      <c r="B275" s="2" t="s">
        <v>39</v>
      </c>
      <c r="C275" s="46" t="s">
        <v>168</v>
      </c>
      <c r="D275" s="54">
        <f>VLOOKUP(C275,IP!D$2:E$701,2,FALSE)</f>
        <v>0</v>
      </c>
    </row>
    <row r="276" spans="1:4">
      <c r="A276" s="2" t="s">
        <v>93</v>
      </c>
      <c r="B276" s="2" t="s">
        <v>39</v>
      </c>
      <c r="C276" s="48" t="s">
        <v>218</v>
      </c>
      <c r="D276" s="54">
        <f>VLOOKUP(C276,IP!D$2:E$701,2,FALSE)</f>
        <v>0</v>
      </c>
    </row>
    <row r="277" spans="1:4">
      <c r="A277" s="2" t="s">
        <v>106</v>
      </c>
      <c r="B277" s="2" t="s">
        <v>39</v>
      </c>
      <c r="C277" s="46" t="s">
        <v>542</v>
      </c>
      <c r="D277" s="54">
        <f>VLOOKUP(C277,IP!D$2:E$701,2,FALSE)</f>
        <v>0</v>
      </c>
    </row>
    <row r="278" spans="1:4">
      <c r="A278" s="2" t="s">
        <v>89</v>
      </c>
      <c r="B278" s="2" t="s">
        <v>39</v>
      </c>
      <c r="C278" s="41" t="s">
        <v>118</v>
      </c>
      <c r="D278" s="54">
        <f>VLOOKUP(C278,IP!D$2:E$701,2,FALSE)</f>
        <v>0</v>
      </c>
    </row>
    <row r="279" spans="1:4">
      <c r="A279" s="2" t="s">
        <v>106</v>
      </c>
      <c r="B279" s="2" t="s">
        <v>41</v>
      </c>
      <c r="C279" s="46" t="s">
        <v>544</v>
      </c>
      <c r="D279" s="54">
        <f>VLOOKUP(C279,IP!D$2:E$701,2,FALSE)</f>
        <v>0</v>
      </c>
    </row>
    <row r="280" spans="1:4">
      <c r="A280" s="2" t="s">
        <v>97</v>
      </c>
      <c r="B280" s="2" t="s">
        <v>41</v>
      </c>
      <c r="C280" s="46" t="s">
        <v>320</v>
      </c>
      <c r="D280" s="54">
        <f>VLOOKUP(C280,IP!D$2:E$701,2,FALSE)</f>
        <v>2</v>
      </c>
    </row>
    <row r="281" spans="1:4">
      <c r="A281" s="2" t="s">
        <v>102</v>
      </c>
      <c r="B281" s="2" t="s">
        <v>41</v>
      </c>
      <c r="C281" s="46" t="s">
        <v>445</v>
      </c>
      <c r="D281" s="54">
        <f>VLOOKUP(C281,IP!D$2:E$701,2,FALSE)</f>
        <v>0.8</v>
      </c>
    </row>
    <row r="282" spans="1:4">
      <c r="A282" s="2" t="s">
        <v>92</v>
      </c>
      <c r="B282" s="2" t="s">
        <v>42</v>
      </c>
      <c r="C282" s="47" t="s">
        <v>196</v>
      </c>
      <c r="D282" s="54">
        <f>VLOOKUP(C282,IP!D$2:E$701,2,FALSE)</f>
        <v>0</v>
      </c>
    </row>
    <row r="283" spans="1:4">
      <c r="A283" s="2" t="s">
        <v>88</v>
      </c>
      <c r="B283" s="2" t="s">
        <v>42</v>
      </c>
      <c r="C283" s="44" t="s">
        <v>67</v>
      </c>
      <c r="D283" s="54">
        <f>VLOOKUP(C283,IP!D$2:E$701,2,FALSE)</f>
        <v>1.1000000000000001</v>
      </c>
    </row>
    <row r="284" spans="1:4">
      <c r="A284" s="2" t="s">
        <v>109</v>
      </c>
      <c r="B284" s="2" t="s">
        <v>42</v>
      </c>
      <c r="C284" s="44" t="s">
        <v>620</v>
      </c>
      <c r="D284" s="54">
        <f>VLOOKUP(C284,IP!D$2:E$701,2,FALSE)</f>
        <v>0</v>
      </c>
    </row>
    <row r="285" spans="1:4">
      <c r="A285" s="2" t="s">
        <v>114</v>
      </c>
      <c r="B285" s="2" t="s">
        <v>42</v>
      </c>
      <c r="C285" s="53" t="s">
        <v>745</v>
      </c>
      <c r="D285" s="54">
        <f>VLOOKUP(C285,IP!D$2:E$701,2,FALSE)</f>
        <v>8.6</v>
      </c>
    </row>
    <row r="286" spans="1:4">
      <c r="A286" s="2" t="s">
        <v>106</v>
      </c>
      <c r="B286" s="2" t="s">
        <v>42</v>
      </c>
      <c r="C286" s="46" t="s">
        <v>545</v>
      </c>
      <c r="D286" s="54">
        <f>VLOOKUP(C286,IP!D$2:E$701,2,FALSE)</f>
        <v>0</v>
      </c>
    </row>
    <row r="287" spans="1:4">
      <c r="A287" s="2" t="s">
        <v>91</v>
      </c>
      <c r="B287" s="2" t="s">
        <v>42</v>
      </c>
      <c r="C287" s="46" t="s">
        <v>171</v>
      </c>
      <c r="D287" s="54">
        <f>VLOOKUP(C287,IP!D$2:E$701,2,FALSE)</f>
        <v>2.7</v>
      </c>
    </row>
    <row r="288" spans="1:4">
      <c r="A288" s="2" t="s">
        <v>100</v>
      </c>
      <c r="B288" s="2" t="s">
        <v>42</v>
      </c>
      <c r="C288" s="49" t="s">
        <v>396</v>
      </c>
      <c r="D288" s="54">
        <f>VLOOKUP(C288,IP!D$2:E$701,2,FALSE)</f>
        <v>0</v>
      </c>
    </row>
    <row r="289" spans="1:4">
      <c r="A289" s="2" t="s">
        <v>89</v>
      </c>
      <c r="B289" s="2" t="s">
        <v>42</v>
      </c>
      <c r="C289" s="45" t="s">
        <v>121</v>
      </c>
      <c r="D289" s="54">
        <f>VLOOKUP(C289,IP!D$2:E$701,2,FALSE)</f>
        <v>0</v>
      </c>
    </row>
    <row r="290" spans="1:4">
      <c r="A290" s="2" t="s">
        <v>112</v>
      </c>
      <c r="B290" s="2" t="s">
        <v>42</v>
      </c>
      <c r="C290" s="46" t="s">
        <v>695</v>
      </c>
      <c r="D290" s="54">
        <f>VLOOKUP(C290,IP!D$2:E$701,2,FALSE)</f>
        <v>0</v>
      </c>
    </row>
    <row r="291" spans="1:4">
      <c r="A291" s="2" t="s">
        <v>93</v>
      </c>
      <c r="B291" s="2" t="s">
        <v>42</v>
      </c>
      <c r="C291" s="48" t="s">
        <v>221</v>
      </c>
      <c r="D291" s="54">
        <f>VLOOKUP(C291,IP!D$2:E$701,2,FALSE)</f>
        <v>0.60000000000000009</v>
      </c>
    </row>
    <row r="292" spans="1:4">
      <c r="A292" s="2" t="s">
        <v>107</v>
      </c>
      <c r="B292" s="2" t="s">
        <v>43</v>
      </c>
      <c r="C292" s="5" t="s">
        <v>571</v>
      </c>
      <c r="D292" s="54">
        <f>VLOOKUP(C292,IP!D$2:E$701,2,FALSE)</f>
        <v>0</v>
      </c>
    </row>
    <row r="293" spans="1:4">
      <c r="A293" s="2" t="s">
        <v>95</v>
      </c>
      <c r="B293" s="2" t="s">
        <v>43</v>
      </c>
      <c r="C293" s="77" t="s">
        <v>272</v>
      </c>
      <c r="D293" s="54">
        <f>VLOOKUP(C293,IP!D$2:E$701,2,FALSE)</f>
        <v>0</v>
      </c>
    </row>
    <row r="294" spans="1:4">
      <c r="A294" s="2" t="s">
        <v>91</v>
      </c>
      <c r="B294" s="2" t="s">
        <v>43</v>
      </c>
      <c r="C294" s="55" t="s">
        <v>172</v>
      </c>
      <c r="D294" s="54">
        <f>VLOOKUP(C294,IP!D$2:E$701,2,FALSE)</f>
        <v>0</v>
      </c>
    </row>
    <row r="295" spans="1:4">
      <c r="A295" s="2" t="s">
        <v>104</v>
      </c>
      <c r="B295" s="2" t="s">
        <v>43</v>
      </c>
      <c r="C295" s="61" t="s">
        <v>496</v>
      </c>
      <c r="D295" s="54">
        <f>VLOOKUP(C295,IP!D$2:E$701,2,FALSE)</f>
        <v>0</v>
      </c>
    </row>
    <row r="296" spans="1:4">
      <c r="A296" s="2" t="s">
        <v>100</v>
      </c>
      <c r="B296" s="2" t="s">
        <v>43</v>
      </c>
      <c r="C296" s="62" t="s">
        <v>397</v>
      </c>
      <c r="D296" s="54">
        <f>VLOOKUP(C296,IP!D$2:E$701,2,FALSE)</f>
        <v>0</v>
      </c>
    </row>
    <row r="297" spans="1:4">
      <c r="A297" s="2" t="s">
        <v>89</v>
      </c>
      <c r="B297" s="2" t="s">
        <v>43</v>
      </c>
      <c r="C297" s="63" t="s">
        <v>122</v>
      </c>
      <c r="D297" s="54">
        <f>VLOOKUP(C297,IP!D$2:E$701,2,FALSE)</f>
        <v>0</v>
      </c>
    </row>
    <row r="298" spans="1:4">
      <c r="A298" s="2" t="s">
        <v>94</v>
      </c>
      <c r="B298" s="2" t="s">
        <v>43</v>
      </c>
      <c r="C298" s="49" t="s">
        <v>247</v>
      </c>
      <c r="D298" s="54">
        <f>VLOOKUP(C298,IP!D$2:E$701,2,FALSE)</f>
        <v>0</v>
      </c>
    </row>
    <row r="299" spans="1:4">
      <c r="A299" s="2" t="s">
        <v>97</v>
      </c>
      <c r="B299" s="2" t="s">
        <v>43</v>
      </c>
      <c r="C299" s="46" t="s">
        <v>322</v>
      </c>
      <c r="D299" s="54">
        <f>VLOOKUP(C299,IP!D$2:E$701,2,FALSE)</f>
        <v>0</v>
      </c>
    </row>
    <row r="300" spans="1:4">
      <c r="A300" s="2" t="s">
        <v>101</v>
      </c>
      <c r="B300" s="2" t="s">
        <v>43</v>
      </c>
      <c r="C300" s="46" t="s">
        <v>422</v>
      </c>
      <c r="D300" s="54">
        <f>VLOOKUP(C300,IP!D$2:E$701,2,FALSE)</f>
        <v>0</v>
      </c>
    </row>
    <row r="301" spans="1:4">
      <c r="A301" s="2" t="s">
        <v>114</v>
      </c>
      <c r="B301" s="2" t="s">
        <v>43</v>
      </c>
      <c r="C301" s="53" t="s">
        <v>746</v>
      </c>
      <c r="D301" s="54">
        <f>VLOOKUP(C301,IP!D$2:E$701,2,FALSE)</f>
        <v>0</v>
      </c>
    </row>
    <row r="302" spans="1:4">
      <c r="A302" s="2" t="s">
        <v>93</v>
      </c>
      <c r="B302" s="2" t="s">
        <v>43</v>
      </c>
      <c r="C302" s="48" t="s">
        <v>222</v>
      </c>
      <c r="D302" s="54">
        <f>VLOOKUP(C302,IP!D$2:E$701,2,FALSE)</f>
        <v>0</v>
      </c>
    </row>
    <row r="303" spans="1:4">
      <c r="A303" s="2" t="s">
        <v>106</v>
      </c>
      <c r="B303" s="2" t="s">
        <v>43</v>
      </c>
      <c r="C303" s="46" t="s">
        <v>546</v>
      </c>
      <c r="D303" s="54">
        <f>VLOOKUP(C303,IP!D$2:E$701,2,FALSE)</f>
        <v>0</v>
      </c>
    </row>
    <row r="304" spans="1:4">
      <c r="A304" s="2" t="s">
        <v>103</v>
      </c>
      <c r="B304" s="2" t="s">
        <v>43</v>
      </c>
      <c r="C304" s="46" t="s">
        <v>471</v>
      </c>
      <c r="D304" s="54">
        <f>VLOOKUP(C304,IP!D$2:E$701,2,FALSE)</f>
        <v>0</v>
      </c>
    </row>
    <row r="305" spans="1:4">
      <c r="A305" s="2" t="s">
        <v>109</v>
      </c>
      <c r="B305" s="2" t="s">
        <v>43</v>
      </c>
      <c r="C305" s="44" t="s">
        <v>621</v>
      </c>
      <c r="D305" s="54">
        <f>VLOOKUP(C305,IP!D$2:E$701,2,FALSE)</f>
        <v>0.30000000000000004</v>
      </c>
    </row>
    <row r="306" spans="1:4">
      <c r="A306" s="2" t="s">
        <v>88</v>
      </c>
      <c r="B306" s="2" t="s">
        <v>43</v>
      </c>
      <c r="C306" s="44" t="s">
        <v>68</v>
      </c>
      <c r="D306" s="54">
        <f>VLOOKUP(C306,IP!D$2:E$701,2,FALSE)</f>
        <v>0</v>
      </c>
    </row>
    <row r="307" spans="1:4">
      <c r="A307" s="2" t="s">
        <v>103</v>
      </c>
      <c r="B307" s="2" t="s">
        <v>48</v>
      </c>
      <c r="C307" s="46" t="s">
        <v>476</v>
      </c>
      <c r="D307" s="54">
        <f>VLOOKUP(C307,IP!D$2:E$701,2,FALSE)</f>
        <v>1.9000000000000001</v>
      </c>
    </row>
    <row r="308" spans="1:4">
      <c r="A308" s="2" t="s">
        <v>112</v>
      </c>
      <c r="B308" s="2" t="s">
        <v>48</v>
      </c>
      <c r="C308" s="46" t="s">
        <v>700</v>
      </c>
      <c r="D308" s="54">
        <f>VLOOKUP(C308,IP!D$2:E$701,2,FALSE)</f>
        <v>2.2000000000000002</v>
      </c>
    </row>
    <row r="309" spans="1:4">
      <c r="A309" s="2" t="s">
        <v>102</v>
      </c>
      <c r="B309" s="2" t="s">
        <v>48</v>
      </c>
      <c r="C309" s="46" t="s">
        <v>452</v>
      </c>
      <c r="D309" s="54">
        <f>VLOOKUP(C309,IP!D$2:E$701,2,FALSE)</f>
        <v>2.4000000000000004</v>
      </c>
    </row>
    <row r="310" spans="1:4">
      <c r="A310" s="2" t="s">
        <v>97</v>
      </c>
      <c r="B310" s="2" t="s">
        <v>48</v>
      </c>
      <c r="C310" s="46" t="s">
        <v>327</v>
      </c>
      <c r="D310" s="54">
        <f>VLOOKUP(C310,IP!D$2:E$701,2,FALSE)</f>
        <v>0</v>
      </c>
    </row>
    <row r="311" spans="1:4">
      <c r="A311" s="2" t="s">
        <v>92</v>
      </c>
      <c r="B311" s="2" t="s">
        <v>48</v>
      </c>
      <c r="C311" s="47" t="s">
        <v>202</v>
      </c>
      <c r="D311" s="54">
        <f>VLOOKUP(C311,IP!D$2:E$701,2,FALSE)</f>
        <v>0</v>
      </c>
    </row>
    <row r="312" spans="1:4">
      <c r="A312" s="2" t="s">
        <v>88</v>
      </c>
      <c r="B312" s="2" t="s">
        <v>49</v>
      </c>
      <c r="C312" s="44" t="s">
        <v>74</v>
      </c>
      <c r="D312" s="54">
        <f>VLOOKUP(C312,IP!D$2:E$701,2,FALSE)</f>
        <v>0</v>
      </c>
    </row>
    <row r="313" spans="1:4">
      <c r="A313" s="2" t="s">
        <v>105</v>
      </c>
      <c r="B313" s="2" t="s">
        <v>49</v>
      </c>
      <c r="C313" s="51" t="s">
        <v>527</v>
      </c>
      <c r="D313" s="54">
        <f>VLOOKUP(C313,IP!D$2:E$701,2,FALSE)</f>
        <v>0</v>
      </c>
    </row>
    <row r="314" spans="1:4">
      <c r="A314" s="2" t="s">
        <v>107</v>
      </c>
      <c r="B314" s="2" t="s">
        <v>49</v>
      </c>
      <c r="C314" s="5" t="s">
        <v>577</v>
      </c>
      <c r="D314" s="54">
        <f>VLOOKUP(C314,IP!D$2:E$701,2,FALSE)</f>
        <v>0</v>
      </c>
    </row>
    <row r="315" spans="1:4">
      <c r="A315" s="2" t="s">
        <v>100</v>
      </c>
      <c r="B315" s="2" t="s">
        <v>49</v>
      </c>
      <c r="C315" s="49" t="s">
        <v>403</v>
      </c>
      <c r="D315" s="54">
        <f>VLOOKUP(C315,IP!D$2:E$701,2,FALSE)</f>
        <v>0</v>
      </c>
    </row>
    <row r="316" spans="1:4">
      <c r="A316" s="2" t="s">
        <v>92</v>
      </c>
      <c r="B316" s="2" t="s">
        <v>49</v>
      </c>
      <c r="C316" s="47" t="s">
        <v>203</v>
      </c>
      <c r="D316" s="54">
        <f>VLOOKUP(C316,IP!D$2:E$701,2,FALSE)</f>
        <v>0</v>
      </c>
    </row>
    <row r="317" spans="1:4">
      <c r="A317" s="2" t="s">
        <v>94</v>
      </c>
      <c r="B317" s="2" t="s">
        <v>49</v>
      </c>
      <c r="C317" s="49" t="s">
        <v>253</v>
      </c>
      <c r="D317" s="54">
        <f>VLOOKUP(C317,IP!D$2:E$701,2,FALSE)</f>
        <v>0</v>
      </c>
    </row>
    <row r="318" spans="1:4">
      <c r="A318" s="2" t="s">
        <v>113</v>
      </c>
      <c r="B318" s="2" t="s">
        <v>49</v>
      </c>
      <c r="C318" s="46" t="s">
        <v>727</v>
      </c>
      <c r="D318" s="54">
        <f>VLOOKUP(C318,IP!D$2:E$701,2,FALSE)</f>
        <v>0</v>
      </c>
    </row>
    <row r="319" spans="1:4">
      <c r="A319" s="2" t="s">
        <v>97</v>
      </c>
      <c r="B319" s="2" t="s">
        <v>49</v>
      </c>
      <c r="C319" s="46" t="s">
        <v>328</v>
      </c>
      <c r="D319" s="54">
        <f>VLOOKUP(C319,IP!D$2:E$701,2,FALSE)</f>
        <v>0</v>
      </c>
    </row>
    <row r="320" spans="1:4">
      <c r="A320" s="2" t="s">
        <v>96</v>
      </c>
      <c r="B320" s="2" t="s">
        <v>49</v>
      </c>
      <c r="C320" s="46" t="s">
        <v>303</v>
      </c>
      <c r="D320" s="54">
        <f>VLOOKUP(C320,IP!D$2:E$701,2,FALSE)</f>
        <v>0</v>
      </c>
    </row>
    <row r="321" spans="1:4">
      <c r="A321" s="2" t="s">
        <v>101</v>
      </c>
      <c r="B321" s="2" t="s">
        <v>49</v>
      </c>
      <c r="C321" s="46" t="s">
        <v>428</v>
      </c>
      <c r="D321" s="54">
        <f>VLOOKUP(C321,IP!D$2:E$701,2,FALSE)</f>
        <v>0</v>
      </c>
    </row>
    <row r="322" spans="1:4">
      <c r="A322" s="2" t="s">
        <v>110</v>
      </c>
      <c r="B322" s="2" t="s">
        <v>49</v>
      </c>
      <c r="C322" s="46" t="s">
        <v>652</v>
      </c>
      <c r="D322" s="54">
        <f>VLOOKUP(C322,IP!D$2:E$701,2,FALSE)</f>
        <v>0</v>
      </c>
    </row>
    <row r="323" spans="1:4">
      <c r="A323" s="2" t="s">
        <v>112</v>
      </c>
      <c r="B323" s="2" t="s">
        <v>49</v>
      </c>
      <c r="C323" s="46" t="s">
        <v>701</v>
      </c>
      <c r="D323" s="54">
        <f>VLOOKUP(C323,IP!D$2:E$701,2,FALSE)</f>
        <v>0</v>
      </c>
    </row>
    <row r="324" spans="1:4">
      <c r="A324" s="2" t="s">
        <v>108</v>
      </c>
      <c r="B324" s="2" t="s">
        <v>49</v>
      </c>
      <c r="C324" s="53" t="s">
        <v>602</v>
      </c>
      <c r="D324" s="54">
        <f>VLOOKUP(C324,IP!D$2:E$701,2,FALSE)</f>
        <v>0</v>
      </c>
    </row>
    <row r="325" spans="1:4">
      <c r="A325" s="2" t="s">
        <v>95</v>
      </c>
      <c r="B325" s="2" t="s">
        <v>49</v>
      </c>
      <c r="C325" s="48" t="s">
        <v>278</v>
      </c>
      <c r="D325" s="54">
        <f>VLOOKUP(C325,IP!D$2:E$701,2,FALSE)</f>
        <v>0</v>
      </c>
    </row>
    <row r="326" spans="1:4">
      <c r="A326" s="2" t="s">
        <v>99</v>
      </c>
      <c r="B326" s="2" t="s">
        <v>49</v>
      </c>
      <c r="C326" s="46" t="s">
        <v>378</v>
      </c>
      <c r="D326" s="54">
        <f>VLOOKUP(C326,IP!D$2:E$701,2,FALSE)</f>
        <v>0</v>
      </c>
    </row>
    <row r="327" spans="1:4">
      <c r="A327" s="2" t="s">
        <v>102</v>
      </c>
      <c r="B327" s="2" t="s">
        <v>49</v>
      </c>
      <c r="C327" s="46" t="s">
        <v>453</v>
      </c>
      <c r="D327" s="54">
        <f>VLOOKUP(C327,IP!D$2:E$701,2,FALSE)</f>
        <v>0</v>
      </c>
    </row>
    <row r="328" spans="1:4">
      <c r="A328" s="2" t="s">
        <v>90</v>
      </c>
      <c r="B328" s="2" t="s">
        <v>49</v>
      </c>
      <c r="C328" s="46" t="s">
        <v>153</v>
      </c>
      <c r="D328" s="54">
        <f>VLOOKUP(C328,IP!D$2:E$701,2,FALSE)</f>
        <v>0</v>
      </c>
    </row>
    <row r="329" spans="1:4">
      <c r="A329" s="2" t="s">
        <v>98</v>
      </c>
      <c r="B329" s="2" t="s">
        <v>49</v>
      </c>
      <c r="C329" s="50" t="s">
        <v>353</v>
      </c>
      <c r="D329" s="54">
        <f>VLOOKUP(C329,IP!D$2:E$701,2,FALSE)</f>
        <v>0</v>
      </c>
    </row>
    <row r="330" spans="1:4">
      <c r="A330" s="2" t="s">
        <v>104</v>
      </c>
      <c r="B330" s="2" t="s">
        <v>49</v>
      </c>
      <c r="C330" s="44" t="s">
        <v>502</v>
      </c>
      <c r="D330" s="54">
        <f>VLOOKUP(C330,IP!D$2:E$701,2,FALSE)</f>
        <v>0</v>
      </c>
    </row>
    <row r="331" spans="1:4">
      <c r="A331" s="2" t="s">
        <v>114</v>
      </c>
      <c r="B331" s="2" t="s">
        <v>49</v>
      </c>
      <c r="C331" s="53" t="s">
        <v>752</v>
      </c>
      <c r="D331" s="54">
        <f>VLOOKUP(C331,IP!D$2:E$701,2,FALSE)</f>
        <v>0</v>
      </c>
    </row>
    <row r="332" spans="1:4">
      <c r="A332" s="2" t="s">
        <v>115</v>
      </c>
      <c r="B332" s="2" t="s">
        <v>49</v>
      </c>
      <c r="C332" s="46" t="s">
        <v>777</v>
      </c>
      <c r="D332" s="54">
        <f>VLOOKUP(C332,IP!D$2:E$701,2,FALSE)</f>
        <v>0</v>
      </c>
    </row>
    <row r="333" spans="1:4">
      <c r="A333" s="2" t="s">
        <v>91</v>
      </c>
      <c r="B333" s="2" t="s">
        <v>49</v>
      </c>
      <c r="C333" s="46" t="s">
        <v>178</v>
      </c>
      <c r="D333" s="54">
        <f>VLOOKUP(C333,IP!D$2:E$701,2,FALSE)</f>
        <v>0</v>
      </c>
    </row>
    <row r="334" spans="1:4">
      <c r="A334" s="2" t="s">
        <v>93</v>
      </c>
      <c r="B334" s="2" t="s">
        <v>49</v>
      </c>
      <c r="C334" s="48" t="s">
        <v>228</v>
      </c>
      <c r="D334" s="54">
        <f>VLOOKUP(C334,IP!D$2:E$701,2,FALSE)</f>
        <v>0</v>
      </c>
    </row>
    <row r="335" spans="1:4">
      <c r="A335" s="2" t="s">
        <v>106</v>
      </c>
      <c r="B335" s="2" t="s">
        <v>49</v>
      </c>
      <c r="C335" s="46" t="s">
        <v>552</v>
      </c>
      <c r="D335" s="54">
        <f>VLOOKUP(C335,IP!D$2:E$701,2,FALSE)</f>
        <v>0</v>
      </c>
    </row>
    <row r="336" spans="1:4">
      <c r="A336" s="2" t="s">
        <v>103</v>
      </c>
      <c r="B336" s="2" t="s">
        <v>49</v>
      </c>
      <c r="C336" s="46" t="s">
        <v>477</v>
      </c>
      <c r="D336" s="54">
        <f>VLOOKUP(C336,IP!D$2:E$701,2,FALSE)</f>
        <v>0</v>
      </c>
    </row>
    <row r="337" spans="1:4">
      <c r="A337" s="2" t="s">
        <v>109</v>
      </c>
      <c r="B337" s="2" t="s">
        <v>49</v>
      </c>
      <c r="C337" s="44" t="s">
        <v>627</v>
      </c>
      <c r="D337" s="54">
        <f>VLOOKUP(C337,IP!D$2:E$701,2,FALSE)</f>
        <v>0</v>
      </c>
    </row>
    <row r="338" spans="1:4">
      <c r="A338" s="2" t="s">
        <v>89</v>
      </c>
      <c r="B338" s="2" t="s">
        <v>49</v>
      </c>
      <c r="C338" s="45" t="s">
        <v>128</v>
      </c>
      <c r="D338" s="54">
        <f>VLOOKUP(C338,IP!D$2:E$701,2,FALSE)</f>
        <v>0</v>
      </c>
    </row>
    <row r="339" spans="1:4">
      <c r="A339" s="2" t="s">
        <v>115</v>
      </c>
      <c r="B339" s="2" t="s">
        <v>45</v>
      </c>
      <c r="C339" s="55" t="s">
        <v>773</v>
      </c>
      <c r="D339" s="54">
        <f>VLOOKUP(C339,IP!D$2:E$701,2,FALSE)</f>
        <v>9.4</v>
      </c>
    </row>
    <row r="340" spans="1:4">
      <c r="A340" s="2" t="s">
        <v>103</v>
      </c>
      <c r="B340" s="2" t="s">
        <v>46</v>
      </c>
      <c r="C340" s="55" t="s">
        <v>474</v>
      </c>
      <c r="D340" s="54">
        <f>VLOOKUP(C340,IP!D$2:E$701,2,FALSE)</f>
        <v>0</v>
      </c>
    </row>
    <row r="341" spans="1:4">
      <c r="A341" s="2" t="s">
        <v>90</v>
      </c>
      <c r="B341" s="2" t="s">
        <v>46</v>
      </c>
      <c r="C341" s="55" t="s">
        <v>150</v>
      </c>
      <c r="D341" s="54">
        <f>VLOOKUP(C341,IP!D$2:E$701,2,FALSE)</f>
        <v>0</v>
      </c>
    </row>
    <row r="342" spans="1:4">
      <c r="A342" s="2" t="s">
        <v>89</v>
      </c>
      <c r="B342" s="2" t="s">
        <v>46</v>
      </c>
      <c r="C342" s="45" t="s">
        <v>125</v>
      </c>
      <c r="D342" s="54">
        <f>VLOOKUP(C342,IP!D$2:E$701,2,FALSE)</f>
        <v>0</v>
      </c>
    </row>
    <row r="343" spans="1:4">
      <c r="A343" s="2" t="s">
        <v>105</v>
      </c>
      <c r="B343" s="2" t="s">
        <v>46</v>
      </c>
      <c r="C343" s="51" t="s">
        <v>524</v>
      </c>
      <c r="D343" s="54">
        <f>VLOOKUP(C343,IP!D$2:E$701,2,FALSE)</f>
        <v>0</v>
      </c>
    </row>
    <row r="344" spans="1:4">
      <c r="A344" s="2" t="s">
        <v>100</v>
      </c>
      <c r="B344" s="2" t="s">
        <v>46</v>
      </c>
      <c r="C344" s="49" t="s">
        <v>400</v>
      </c>
      <c r="D344" s="54">
        <f>VLOOKUP(C344,IP!D$2:E$701,2,FALSE)</f>
        <v>0</v>
      </c>
    </row>
    <row r="345" spans="1:4">
      <c r="A345" s="2" t="s">
        <v>92</v>
      </c>
      <c r="B345" s="2" t="s">
        <v>46</v>
      </c>
      <c r="C345" s="47" t="s">
        <v>200</v>
      </c>
      <c r="D345" s="54">
        <f>VLOOKUP(C345,IP!D$2:E$701,2,FALSE)</f>
        <v>0</v>
      </c>
    </row>
    <row r="346" spans="1:4">
      <c r="A346" s="2" t="s">
        <v>111</v>
      </c>
      <c r="B346" s="2" t="s">
        <v>46</v>
      </c>
      <c r="C346" s="46" t="s">
        <v>674</v>
      </c>
      <c r="D346" s="54">
        <f>VLOOKUP(C346,IP!D$2:E$701,2,FALSE)</f>
        <v>0</v>
      </c>
    </row>
    <row r="347" spans="1:4">
      <c r="A347" s="2" t="s">
        <v>96</v>
      </c>
      <c r="B347" s="2" t="s">
        <v>46</v>
      </c>
      <c r="C347" s="46" t="s">
        <v>300</v>
      </c>
      <c r="D347" s="54">
        <f>VLOOKUP(C347,IP!D$2:E$701,2,FALSE)</f>
        <v>0</v>
      </c>
    </row>
    <row r="348" spans="1:4">
      <c r="A348" s="2" t="s">
        <v>110</v>
      </c>
      <c r="B348" s="2" t="s">
        <v>46</v>
      </c>
      <c r="C348" s="46" t="s">
        <v>649</v>
      </c>
      <c r="D348" s="54">
        <f>VLOOKUP(C348,IP!D$2:E$701,2,FALSE)</f>
        <v>0</v>
      </c>
    </row>
    <row r="349" spans="1:4">
      <c r="A349" s="2" t="s">
        <v>112</v>
      </c>
      <c r="B349" s="2" t="s">
        <v>46</v>
      </c>
      <c r="C349" s="46" t="s">
        <v>715</v>
      </c>
      <c r="D349" s="54">
        <f>VLOOKUP(C349,IP!D$2:E$701,2,FALSE)</f>
        <v>0</v>
      </c>
    </row>
    <row r="350" spans="1:4">
      <c r="A350" s="2" t="s">
        <v>108</v>
      </c>
      <c r="B350" s="2" t="s">
        <v>46</v>
      </c>
      <c r="C350" s="53" t="s">
        <v>599</v>
      </c>
      <c r="D350" s="54">
        <f>VLOOKUP(C350,IP!D$2:E$701,2,FALSE)</f>
        <v>0</v>
      </c>
    </row>
    <row r="351" spans="1:4">
      <c r="A351" s="2" t="s">
        <v>102</v>
      </c>
      <c r="B351" s="2" t="s">
        <v>46</v>
      </c>
      <c r="C351" s="46" t="s">
        <v>450</v>
      </c>
      <c r="D351" s="54">
        <f>VLOOKUP(C351,IP!D$2:E$701,2,FALSE)</f>
        <v>2.2000000000000002</v>
      </c>
    </row>
    <row r="352" spans="1:4">
      <c r="A352" s="2" t="s">
        <v>98</v>
      </c>
      <c r="B352" s="2" t="s">
        <v>46</v>
      </c>
      <c r="C352" s="50" t="s">
        <v>350</v>
      </c>
      <c r="D352" s="54">
        <f>VLOOKUP(C352,IP!D$2:E$701,2,FALSE)</f>
        <v>0</v>
      </c>
    </row>
    <row r="353" spans="1:4">
      <c r="A353" s="2" t="s">
        <v>104</v>
      </c>
      <c r="B353" s="2" t="s">
        <v>46</v>
      </c>
      <c r="C353" s="44" t="s">
        <v>499</v>
      </c>
      <c r="D353" s="54">
        <f>VLOOKUP(C353,IP!D$2:E$701,2,FALSE)</f>
        <v>0</v>
      </c>
    </row>
    <row r="354" spans="1:4">
      <c r="A354" s="2" t="s">
        <v>114</v>
      </c>
      <c r="B354" s="2" t="s">
        <v>46</v>
      </c>
      <c r="C354" s="53" t="s">
        <v>749</v>
      </c>
      <c r="D354" s="54">
        <f>VLOOKUP(C354,IP!D$2:E$701,2,FALSE)</f>
        <v>0</v>
      </c>
    </row>
    <row r="355" spans="1:4">
      <c r="A355" s="2" t="s">
        <v>115</v>
      </c>
      <c r="B355" s="2" t="s">
        <v>46</v>
      </c>
      <c r="C355" s="46" t="s">
        <v>774</v>
      </c>
      <c r="D355" s="54">
        <f>VLOOKUP(C355,IP!D$2:E$701,2,FALSE)</f>
        <v>0</v>
      </c>
    </row>
    <row r="356" spans="1:4">
      <c r="A356" s="2" t="s">
        <v>91</v>
      </c>
      <c r="B356" s="2" t="s">
        <v>46</v>
      </c>
      <c r="C356" s="46" t="s">
        <v>175</v>
      </c>
      <c r="D356" s="54">
        <f>VLOOKUP(C356,IP!D$2:E$701,2,FALSE)</f>
        <v>0</v>
      </c>
    </row>
    <row r="357" spans="1:4">
      <c r="A357" s="2" t="s">
        <v>93</v>
      </c>
      <c r="B357" s="2" t="s">
        <v>46</v>
      </c>
      <c r="C357" s="48" t="s">
        <v>225</v>
      </c>
      <c r="D357" s="54">
        <f>VLOOKUP(C357,IP!D$2:E$701,2,FALSE)</f>
        <v>0</v>
      </c>
    </row>
    <row r="358" spans="1:4">
      <c r="A358" s="2" t="s">
        <v>109</v>
      </c>
      <c r="B358" s="2" t="s">
        <v>46</v>
      </c>
      <c r="C358" s="44" t="s">
        <v>624</v>
      </c>
      <c r="D358" s="54">
        <f>VLOOKUP(C358,IP!D$2:E$701,2,FALSE)</f>
        <v>2.3000000000000003</v>
      </c>
    </row>
    <row r="359" spans="1:4">
      <c r="A359" s="2" t="s">
        <v>105</v>
      </c>
      <c r="B359" s="2" t="s">
        <v>47</v>
      </c>
      <c r="C359" s="51" t="s">
        <v>525</v>
      </c>
      <c r="D359" s="54">
        <f>VLOOKUP(C359,IP!D$2:E$701,2,FALSE)</f>
        <v>0</v>
      </c>
    </row>
    <row r="360" spans="1:4">
      <c r="A360" s="2" t="s">
        <v>100</v>
      </c>
      <c r="B360" s="2" t="s">
        <v>47</v>
      </c>
      <c r="C360" s="49" t="s">
        <v>401</v>
      </c>
      <c r="D360" s="54">
        <f>VLOOKUP(C360,IP!D$2:E$701,2,FALSE)</f>
        <v>0</v>
      </c>
    </row>
    <row r="361" spans="1:4">
      <c r="A361" s="2" t="s">
        <v>92</v>
      </c>
      <c r="B361" s="2" t="s">
        <v>47</v>
      </c>
      <c r="C361" s="47" t="s">
        <v>201</v>
      </c>
      <c r="D361" s="54">
        <f>VLOOKUP(C361,IP!D$2:E$701,2,FALSE)</f>
        <v>0</v>
      </c>
    </row>
    <row r="362" spans="1:4">
      <c r="A362" s="2" t="s">
        <v>94</v>
      </c>
      <c r="B362" s="2" t="s">
        <v>47</v>
      </c>
      <c r="C362" s="49" t="s">
        <v>251</v>
      </c>
      <c r="D362" s="54">
        <f>VLOOKUP(C362,IP!D$2:E$701,2,FALSE)</f>
        <v>0</v>
      </c>
    </row>
    <row r="363" spans="1:4">
      <c r="A363" s="2" t="s">
        <v>113</v>
      </c>
      <c r="B363" s="2" t="s">
        <v>47</v>
      </c>
      <c r="C363" s="46" t="s">
        <v>725</v>
      </c>
      <c r="D363" s="54">
        <f>VLOOKUP(C363,IP!D$2:E$701,2,FALSE)</f>
        <v>0</v>
      </c>
    </row>
    <row r="364" spans="1:4">
      <c r="A364" s="2" t="s">
        <v>97</v>
      </c>
      <c r="B364" s="2" t="s">
        <v>47</v>
      </c>
      <c r="C364" s="46" t="s">
        <v>326</v>
      </c>
      <c r="D364" s="54">
        <f>VLOOKUP(C364,IP!D$2:E$701,2,FALSE)</f>
        <v>0</v>
      </c>
    </row>
    <row r="365" spans="1:4">
      <c r="A365" s="2" t="s">
        <v>111</v>
      </c>
      <c r="B365" s="2" t="s">
        <v>47</v>
      </c>
      <c r="C365" s="46" t="s">
        <v>675</v>
      </c>
      <c r="D365" s="54">
        <f>VLOOKUP(C365,IP!D$2:E$701,2,FALSE)</f>
        <v>0</v>
      </c>
    </row>
    <row r="366" spans="1:4">
      <c r="A366" s="2" t="s">
        <v>101</v>
      </c>
      <c r="B366" s="2" t="s">
        <v>47</v>
      </c>
      <c r="C366" s="46" t="s">
        <v>426</v>
      </c>
      <c r="D366" s="54">
        <f>VLOOKUP(C366,IP!D$2:E$701,2,FALSE)</f>
        <v>0</v>
      </c>
    </row>
    <row r="367" spans="1:4">
      <c r="A367" s="2" t="s">
        <v>110</v>
      </c>
      <c r="B367" s="2" t="s">
        <v>47</v>
      </c>
      <c r="C367" s="46" t="s">
        <v>650</v>
      </c>
      <c r="D367" s="54">
        <f>VLOOKUP(C367,IP!D$2:E$701,2,FALSE)</f>
        <v>0</v>
      </c>
    </row>
    <row r="368" spans="1:4">
      <c r="A368" s="2" t="s">
        <v>112</v>
      </c>
      <c r="B368" s="2" t="s">
        <v>47</v>
      </c>
      <c r="C368" s="46" t="s">
        <v>699</v>
      </c>
      <c r="D368" s="54">
        <f>VLOOKUP(C368,IP!D$2:E$701,2,FALSE)</f>
        <v>0</v>
      </c>
    </row>
    <row r="369" spans="1:4">
      <c r="A369" s="2" t="s">
        <v>108</v>
      </c>
      <c r="B369" s="2" t="s">
        <v>47</v>
      </c>
      <c r="C369" s="53" t="s">
        <v>600</v>
      </c>
      <c r="D369" s="54">
        <f>VLOOKUP(C369,IP!D$2:E$701,2,FALSE)</f>
        <v>0</v>
      </c>
    </row>
    <row r="370" spans="1:4">
      <c r="A370" s="2" t="s">
        <v>95</v>
      </c>
      <c r="B370" s="2" t="s">
        <v>47</v>
      </c>
      <c r="C370" s="48" t="s">
        <v>276</v>
      </c>
      <c r="D370" s="54">
        <f>VLOOKUP(C370,IP!D$2:E$701,2,FALSE)</f>
        <v>0</v>
      </c>
    </row>
    <row r="371" spans="1:4">
      <c r="A371" s="2" t="s">
        <v>99</v>
      </c>
      <c r="B371" s="2" t="s">
        <v>47</v>
      </c>
      <c r="C371" s="46" t="s">
        <v>376</v>
      </c>
      <c r="D371" s="54">
        <f>VLOOKUP(C371,IP!D$2:E$701,2,FALSE)</f>
        <v>0</v>
      </c>
    </row>
    <row r="372" spans="1:4">
      <c r="A372" s="2" t="s">
        <v>102</v>
      </c>
      <c r="B372" s="2" t="s">
        <v>47</v>
      </c>
      <c r="C372" s="46" t="s">
        <v>451</v>
      </c>
      <c r="D372" s="54">
        <f>VLOOKUP(C372,IP!D$2:E$701,2,FALSE)</f>
        <v>0</v>
      </c>
    </row>
    <row r="373" spans="1:4">
      <c r="A373" s="2" t="s">
        <v>90</v>
      </c>
      <c r="B373" s="2" t="s">
        <v>47</v>
      </c>
      <c r="C373" s="46" t="s">
        <v>151</v>
      </c>
      <c r="D373" s="54">
        <f>VLOOKUP(C373,IP!D$2:E$701,2,FALSE)</f>
        <v>0</v>
      </c>
    </row>
    <row r="374" spans="1:4">
      <c r="A374" s="2" t="s">
        <v>104</v>
      </c>
      <c r="B374" s="2" t="s">
        <v>47</v>
      </c>
      <c r="C374" s="44" t="s">
        <v>500</v>
      </c>
      <c r="D374" s="54">
        <f>VLOOKUP(C374,IP!D$2:E$701,2,FALSE)</f>
        <v>0</v>
      </c>
    </row>
    <row r="375" spans="1:4">
      <c r="A375" s="2" t="s">
        <v>114</v>
      </c>
      <c r="B375" s="2" t="s">
        <v>47</v>
      </c>
      <c r="C375" s="53" t="s">
        <v>750</v>
      </c>
      <c r="D375" s="54">
        <f>VLOOKUP(C375,IP!D$2:E$701,2,FALSE)</f>
        <v>0</v>
      </c>
    </row>
    <row r="376" spans="1:4">
      <c r="A376" s="2" t="s">
        <v>115</v>
      </c>
      <c r="B376" s="2" t="s">
        <v>47</v>
      </c>
      <c r="C376" s="46" t="s">
        <v>775</v>
      </c>
      <c r="D376" s="54">
        <f>VLOOKUP(C376,IP!D$2:E$701,2,FALSE)</f>
        <v>0</v>
      </c>
    </row>
    <row r="377" spans="1:4">
      <c r="A377" s="2" t="s">
        <v>91</v>
      </c>
      <c r="B377" s="2" t="s">
        <v>47</v>
      </c>
      <c r="C377" s="46" t="s">
        <v>176</v>
      </c>
      <c r="D377" s="54">
        <f>VLOOKUP(C377,IP!D$2:E$701,2,FALSE)</f>
        <v>0</v>
      </c>
    </row>
    <row r="378" spans="1:4">
      <c r="A378" s="2" t="s">
        <v>106</v>
      </c>
      <c r="B378" s="2" t="s">
        <v>47</v>
      </c>
      <c r="C378" s="46" t="s">
        <v>550</v>
      </c>
      <c r="D378" s="54">
        <f>VLOOKUP(C378,IP!D$2:E$701,2,FALSE)</f>
        <v>0</v>
      </c>
    </row>
    <row r="379" spans="1:4">
      <c r="A379" s="2" t="s">
        <v>103</v>
      </c>
      <c r="B379" s="2" t="s">
        <v>47</v>
      </c>
      <c r="C379" s="46" t="s">
        <v>475</v>
      </c>
      <c r="D379" s="54">
        <f>VLOOKUP(C379,IP!D$2:E$701,2,FALSE)</f>
        <v>0</v>
      </c>
    </row>
    <row r="380" spans="1:4">
      <c r="A380" s="2" t="s">
        <v>109</v>
      </c>
      <c r="B380" s="2" t="s">
        <v>47</v>
      </c>
      <c r="C380" s="44" t="s">
        <v>625</v>
      </c>
      <c r="D380" s="54">
        <f>VLOOKUP(C380,IP!D$2:E$701,2,FALSE)</f>
        <v>0</v>
      </c>
    </row>
    <row r="381" spans="1:4">
      <c r="A381" s="2" t="s">
        <v>89</v>
      </c>
      <c r="B381" s="2" t="s">
        <v>47</v>
      </c>
      <c r="C381" s="45" t="s">
        <v>126</v>
      </c>
      <c r="D381" s="54">
        <f>VLOOKUP(C381,IP!D$2:E$701,2,FALSE)</f>
        <v>0</v>
      </c>
    </row>
    <row r="382" spans="1:4">
      <c r="A382" s="2" t="s">
        <v>88</v>
      </c>
      <c r="B382" s="2" t="s">
        <v>47</v>
      </c>
      <c r="C382" s="44" t="s">
        <v>72</v>
      </c>
      <c r="D382" s="54">
        <f>VLOOKUP(C382,IP!D$2:E$701,2,FALSE)</f>
        <v>0</v>
      </c>
    </row>
    <row r="383" spans="1:4">
      <c r="A383" s="2" t="s">
        <v>90</v>
      </c>
      <c r="B383" s="2" t="s">
        <v>42</v>
      </c>
      <c r="C383" s="46" t="s">
        <v>146</v>
      </c>
      <c r="D383" s="54">
        <f>VLOOKUP(C383,IP!D$2:E$701,2,FALSE)</f>
        <v>0</v>
      </c>
    </row>
    <row r="384" spans="1:4">
      <c r="A384" s="2" t="s">
        <v>95</v>
      </c>
      <c r="B384" s="2" t="s">
        <v>42</v>
      </c>
      <c r="C384" s="77" t="s">
        <v>271</v>
      </c>
      <c r="D384" s="54">
        <f>VLOOKUP(C384,IP!D$2:E$701,2,FALSE)</f>
        <v>0</v>
      </c>
    </row>
    <row r="385" spans="1:4">
      <c r="A385" s="2" t="s">
        <v>94</v>
      </c>
      <c r="B385" s="2" t="s">
        <v>111</v>
      </c>
      <c r="C385" s="49" t="s">
        <v>807</v>
      </c>
      <c r="D385" s="54">
        <f>VLOOKUP(A385,'Pts Per'!A$6:I$33,9,FALSE)</f>
        <v>-4</v>
      </c>
    </row>
    <row r="386" spans="1:4">
      <c r="A386" s="2" t="s">
        <v>94</v>
      </c>
      <c r="B386" s="2" t="s">
        <v>39</v>
      </c>
      <c r="C386" s="49" t="s">
        <v>243</v>
      </c>
      <c r="D386" s="54">
        <f>VLOOKUP(C386,IP!D$2:E$701,2,FALSE)</f>
        <v>0</v>
      </c>
    </row>
    <row r="387" spans="1:4">
      <c r="A387" s="2" t="s">
        <v>104</v>
      </c>
      <c r="B387" s="2" t="s">
        <v>41</v>
      </c>
      <c r="C387" s="44" t="s">
        <v>494</v>
      </c>
      <c r="D387" s="54">
        <f>VLOOKUP(C387,IP!D$2:E$701,2,FALSE)</f>
        <v>10.100000000000001</v>
      </c>
    </row>
    <row r="388" spans="1:4">
      <c r="A388" s="2" t="s">
        <v>112</v>
      </c>
      <c r="B388" s="2" t="s">
        <v>111</v>
      </c>
      <c r="C388" s="46" t="s">
        <v>825</v>
      </c>
      <c r="D388" s="54">
        <f>VLOOKUP(A388,'Pts Per'!A$6:I$33,9,FALSE)</f>
        <v>7</v>
      </c>
    </row>
    <row r="389" spans="1:4">
      <c r="A389" s="2" t="s">
        <v>92</v>
      </c>
      <c r="B389" s="2" t="s">
        <v>38</v>
      </c>
      <c r="C389" s="47" t="s">
        <v>192</v>
      </c>
      <c r="D389" s="54">
        <f>VLOOKUP(C389,IP!D$2:E$701,2,FALSE)</f>
        <v>4.28</v>
      </c>
    </row>
    <row r="390" spans="1:4">
      <c r="A390" s="2" t="s">
        <v>108</v>
      </c>
      <c r="B390" s="2" t="s">
        <v>111</v>
      </c>
      <c r="C390" s="53" t="s">
        <v>821</v>
      </c>
      <c r="D390" s="54">
        <f>VLOOKUP(A390,'Pts Per'!A$6:I$33,9,FALSE)</f>
        <v>5</v>
      </c>
    </row>
    <row r="391" spans="1:4">
      <c r="A391" s="2" t="s">
        <v>104</v>
      </c>
      <c r="B391" s="2" t="s">
        <v>111</v>
      </c>
      <c r="C391" s="44" t="s">
        <v>817</v>
      </c>
      <c r="D391" s="54">
        <f>VLOOKUP(A391,'Pts Per'!A$6:I$33,9,FALSE)</f>
        <v>-4</v>
      </c>
    </row>
    <row r="392" spans="1:4">
      <c r="A392" s="2" t="s">
        <v>100</v>
      </c>
      <c r="B392" s="2" t="s">
        <v>111</v>
      </c>
      <c r="C392" s="49" t="s">
        <v>813</v>
      </c>
      <c r="D392" s="54">
        <f>VLOOKUP(A392,'Pts Per'!A$6:I$33,9,FALSE)</f>
        <v>2</v>
      </c>
    </row>
    <row r="393" spans="1:4">
      <c r="A393" s="2" t="s">
        <v>98</v>
      </c>
      <c r="B393" s="2" t="s">
        <v>111</v>
      </c>
      <c r="C393" s="50" t="s">
        <v>811</v>
      </c>
      <c r="D393" s="54">
        <f>VLOOKUP(A393,'Pts Per'!A$6:I$33,9,FALSE)</f>
        <v>-1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M8" sqref="M8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54" t="s">
        <v>116</v>
      </c>
      <c r="B1" s="54" t="s">
        <v>0</v>
      </c>
      <c r="C1" s="54" t="s">
        <v>1</v>
      </c>
      <c r="D1" s="54" t="s">
        <v>2</v>
      </c>
      <c r="E1" s="54" t="s">
        <v>3</v>
      </c>
      <c r="F1" s="54" t="s">
        <v>4</v>
      </c>
      <c r="G1" s="54" t="s">
        <v>5</v>
      </c>
      <c r="H1" s="54" t="s">
        <v>6</v>
      </c>
    </row>
    <row r="2" spans="1:8">
      <c r="A2" s="54" t="s">
        <v>88</v>
      </c>
      <c r="B2" s="79">
        <v>0</v>
      </c>
      <c r="C2" s="79">
        <v>1</v>
      </c>
      <c r="D2" s="79">
        <v>0</v>
      </c>
      <c r="E2" s="79">
        <v>28</v>
      </c>
      <c r="F2" s="79">
        <v>31</v>
      </c>
      <c r="G2" s="79">
        <v>147</v>
      </c>
      <c r="H2" s="79">
        <v>146</v>
      </c>
    </row>
    <row r="3" spans="1:8">
      <c r="A3" s="54" t="s">
        <v>89</v>
      </c>
      <c r="B3" s="79">
        <v>0</v>
      </c>
      <c r="C3" s="79">
        <v>1</v>
      </c>
      <c r="D3" s="79">
        <v>0</v>
      </c>
      <c r="E3" s="79">
        <v>17</v>
      </c>
      <c r="F3" s="79">
        <v>28</v>
      </c>
      <c r="G3" s="79">
        <v>91</v>
      </c>
      <c r="H3" s="79">
        <v>136</v>
      </c>
    </row>
    <row r="4" spans="1:8">
      <c r="A4" s="54" t="s">
        <v>90</v>
      </c>
      <c r="B4" s="79">
        <v>1</v>
      </c>
      <c r="C4" s="79">
        <v>0</v>
      </c>
      <c r="D4" s="79">
        <v>0</v>
      </c>
      <c r="E4" s="79">
        <v>31</v>
      </c>
      <c r="F4" s="79">
        <v>28</v>
      </c>
      <c r="G4" s="79">
        <v>214</v>
      </c>
      <c r="H4" s="79">
        <v>116</v>
      </c>
    </row>
    <row r="5" spans="1:8">
      <c r="A5" s="54" t="s">
        <v>91</v>
      </c>
      <c r="B5" s="79">
        <v>1</v>
      </c>
      <c r="C5" s="79">
        <v>0</v>
      </c>
      <c r="D5" s="79">
        <v>0</v>
      </c>
      <c r="E5" s="79">
        <v>28</v>
      </c>
      <c r="F5" s="79">
        <v>17</v>
      </c>
      <c r="G5" s="79">
        <v>256</v>
      </c>
      <c r="H5" s="79">
        <v>15</v>
      </c>
    </row>
    <row r="6" spans="1:8">
      <c r="A6" s="54" t="s">
        <v>92</v>
      </c>
      <c r="B6" s="79">
        <v>1</v>
      </c>
      <c r="C6" s="79">
        <v>0</v>
      </c>
      <c r="D6" s="79">
        <v>0</v>
      </c>
      <c r="E6" s="79">
        <v>21</v>
      </c>
      <c r="F6" s="79">
        <v>10</v>
      </c>
      <c r="G6" s="79">
        <v>96</v>
      </c>
      <c r="H6" s="79">
        <v>124</v>
      </c>
    </row>
    <row r="7" spans="1:8">
      <c r="A7" s="54" t="s">
        <v>93</v>
      </c>
      <c r="B7" s="79">
        <v>1</v>
      </c>
      <c r="C7" s="79">
        <v>0</v>
      </c>
      <c r="D7" s="79">
        <v>0</v>
      </c>
      <c r="E7" s="79">
        <v>28</v>
      </c>
      <c r="F7" s="79">
        <v>21</v>
      </c>
      <c r="G7" s="79">
        <v>297</v>
      </c>
      <c r="H7" s="79">
        <v>50</v>
      </c>
    </row>
    <row r="8" spans="1:8">
      <c r="A8" s="54" t="s">
        <v>94</v>
      </c>
      <c r="B8" s="79">
        <v>0</v>
      </c>
      <c r="C8" s="79">
        <v>1</v>
      </c>
      <c r="D8" s="79">
        <v>0</v>
      </c>
      <c r="E8" s="79">
        <v>17</v>
      </c>
      <c r="F8" s="79">
        <v>42</v>
      </c>
      <c r="G8" s="79">
        <v>159</v>
      </c>
      <c r="H8" s="79">
        <v>155</v>
      </c>
    </row>
    <row r="9" spans="1:8">
      <c r="A9" s="54" t="s">
        <v>95</v>
      </c>
      <c r="B9" s="79">
        <v>1</v>
      </c>
      <c r="C9" s="79">
        <v>0</v>
      </c>
      <c r="D9" s="79">
        <v>0</v>
      </c>
      <c r="E9" s="79">
        <v>24</v>
      </c>
      <c r="F9" s="79">
        <v>7</v>
      </c>
      <c r="G9" s="79">
        <v>47</v>
      </c>
      <c r="H9" s="79">
        <v>74</v>
      </c>
    </row>
    <row r="10" spans="1:8">
      <c r="A10" s="54" t="s">
        <v>96</v>
      </c>
      <c r="B10" s="79">
        <v>1</v>
      </c>
      <c r="C10" s="79">
        <v>0</v>
      </c>
      <c r="D10" s="79">
        <v>0</v>
      </c>
      <c r="E10" s="79">
        <v>42</v>
      </c>
      <c r="F10" s="79">
        <v>17</v>
      </c>
      <c r="G10" s="79">
        <v>121</v>
      </c>
      <c r="H10" s="79">
        <v>158</v>
      </c>
    </row>
    <row r="11" spans="1:8">
      <c r="A11" s="54" t="s">
        <v>97</v>
      </c>
      <c r="B11" s="79">
        <v>1</v>
      </c>
      <c r="C11" s="79">
        <v>0</v>
      </c>
      <c r="D11" s="79">
        <v>0</v>
      </c>
      <c r="E11" s="79">
        <v>34</v>
      </c>
      <c r="F11" s="79">
        <v>28</v>
      </c>
      <c r="G11" s="79">
        <v>229</v>
      </c>
      <c r="H11" s="79">
        <v>167</v>
      </c>
    </row>
    <row r="12" spans="1:8">
      <c r="A12" s="54" t="s">
        <v>98</v>
      </c>
      <c r="B12" s="79">
        <v>0</v>
      </c>
      <c r="C12" s="79">
        <v>1</v>
      </c>
      <c r="D12" s="79">
        <v>0</v>
      </c>
      <c r="E12" s="79">
        <v>21</v>
      </c>
      <c r="F12" s="79">
        <v>28</v>
      </c>
      <c r="G12" s="79">
        <v>137</v>
      </c>
      <c r="H12" s="79">
        <v>199</v>
      </c>
    </row>
    <row r="13" spans="1:8">
      <c r="A13" s="54" t="s">
        <v>99</v>
      </c>
      <c r="B13" s="79">
        <v>1</v>
      </c>
      <c r="C13" s="79">
        <v>0</v>
      </c>
      <c r="D13" s="79">
        <v>0</v>
      </c>
      <c r="E13" s="79">
        <v>26</v>
      </c>
      <c r="F13" s="79">
        <v>7</v>
      </c>
      <c r="G13" s="79">
        <v>79</v>
      </c>
      <c r="H13" s="79">
        <v>10</v>
      </c>
    </row>
    <row r="14" spans="1:8">
      <c r="A14" s="54" t="s">
        <v>100</v>
      </c>
      <c r="B14" s="79">
        <v>1</v>
      </c>
      <c r="C14" s="79">
        <v>0</v>
      </c>
      <c r="D14" s="79">
        <v>0</v>
      </c>
      <c r="E14" s="79">
        <v>28</v>
      </c>
      <c r="F14" s="79">
        <v>24</v>
      </c>
      <c r="G14" s="79">
        <v>327</v>
      </c>
      <c r="H14" s="79">
        <v>18</v>
      </c>
    </row>
    <row r="15" spans="1:8">
      <c r="A15" s="54" t="s">
        <v>101</v>
      </c>
      <c r="B15" s="79">
        <v>0</v>
      </c>
      <c r="C15" s="79">
        <v>1</v>
      </c>
      <c r="D15" s="79">
        <v>0</v>
      </c>
      <c r="E15" s="79">
        <v>7</v>
      </c>
      <c r="F15" s="79">
        <v>26</v>
      </c>
      <c r="G15" s="79">
        <v>83</v>
      </c>
      <c r="H15" s="79">
        <v>121</v>
      </c>
    </row>
    <row r="16" spans="1:8">
      <c r="A16" s="54" t="s">
        <v>102</v>
      </c>
      <c r="B16" s="79">
        <v>0</v>
      </c>
      <c r="C16" s="79">
        <v>1</v>
      </c>
      <c r="D16" s="79">
        <v>0</v>
      </c>
      <c r="E16" s="79">
        <v>13</v>
      </c>
      <c r="F16" s="79">
        <v>24</v>
      </c>
      <c r="G16" s="79">
        <v>118</v>
      </c>
      <c r="H16" s="79">
        <v>96</v>
      </c>
    </row>
    <row r="17" spans="1:8">
      <c r="A17" s="54" t="s">
        <v>103</v>
      </c>
      <c r="B17" s="79">
        <v>1</v>
      </c>
      <c r="C17" s="79">
        <v>0</v>
      </c>
      <c r="D17" s="79">
        <v>0</v>
      </c>
      <c r="E17" s="79">
        <v>24</v>
      </c>
      <c r="F17" s="79">
        <v>13</v>
      </c>
      <c r="G17" s="79">
        <v>70</v>
      </c>
      <c r="H17" s="79">
        <v>83</v>
      </c>
    </row>
    <row r="18" spans="1:8">
      <c r="A18" s="54" t="s">
        <v>104</v>
      </c>
      <c r="B18" s="79">
        <v>0</v>
      </c>
      <c r="C18" s="79">
        <v>1</v>
      </c>
      <c r="D18" s="79">
        <v>0</v>
      </c>
      <c r="E18" s="79">
        <v>27</v>
      </c>
      <c r="F18" s="79">
        <v>31</v>
      </c>
      <c r="G18" s="79">
        <v>199</v>
      </c>
      <c r="H18" s="79">
        <v>209</v>
      </c>
    </row>
    <row r="19" spans="1:8">
      <c r="A19" s="54" t="s">
        <v>105</v>
      </c>
      <c r="B19" s="79">
        <v>1</v>
      </c>
      <c r="C19" s="79">
        <v>0</v>
      </c>
      <c r="D19" s="79">
        <v>0</v>
      </c>
      <c r="E19" s="79">
        <v>28</v>
      </c>
      <c r="F19" s="79">
        <v>13</v>
      </c>
      <c r="G19" s="79">
        <v>134</v>
      </c>
      <c r="H19" s="79">
        <v>37</v>
      </c>
    </row>
    <row r="20" spans="1:8">
      <c r="A20" s="54" t="s">
        <v>106</v>
      </c>
      <c r="B20" s="79">
        <v>0</v>
      </c>
      <c r="C20" s="79">
        <v>1</v>
      </c>
      <c r="D20" s="79">
        <v>0</v>
      </c>
      <c r="E20" s="79">
        <v>28</v>
      </c>
      <c r="F20" s="79">
        <v>34</v>
      </c>
      <c r="G20" s="79">
        <v>246</v>
      </c>
      <c r="H20" s="79">
        <v>126</v>
      </c>
    </row>
    <row r="21" spans="1:8">
      <c r="A21" s="54" t="s">
        <v>107</v>
      </c>
      <c r="B21" s="79">
        <v>0</v>
      </c>
      <c r="C21" s="79">
        <v>1</v>
      </c>
      <c r="D21" s="79">
        <v>0</v>
      </c>
      <c r="E21" s="79">
        <v>24</v>
      </c>
      <c r="F21" s="79">
        <v>28</v>
      </c>
      <c r="G21" s="79">
        <v>233</v>
      </c>
      <c r="H21" s="79">
        <v>80</v>
      </c>
    </row>
    <row r="22" spans="1:8">
      <c r="A22" s="54" t="s">
        <v>108</v>
      </c>
      <c r="B22" s="79">
        <v>0</v>
      </c>
      <c r="C22" s="79">
        <v>1</v>
      </c>
      <c r="D22" s="79">
        <v>0</v>
      </c>
      <c r="E22" s="79">
        <v>13</v>
      </c>
      <c r="F22" s="79">
        <v>28</v>
      </c>
      <c r="G22" s="79">
        <v>87</v>
      </c>
      <c r="H22" s="79">
        <v>214</v>
      </c>
    </row>
    <row r="23" spans="1:8">
      <c r="A23" s="54" t="s">
        <v>109</v>
      </c>
      <c r="B23" s="79">
        <v>1</v>
      </c>
      <c r="C23" s="79">
        <v>0</v>
      </c>
      <c r="D23" s="79">
        <v>0</v>
      </c>
      <c r="E23" s="79">
        <v>21</v>
      </c>
      <c r="F23" s="79">
        <v>20</v>
      </c>
      <c r="G23" s="79">
        <v>187</v>
      </c>
      <c r="H23" s="79">
        <v>101</v>
      </c>
    </row>
    <row r="24" spans="1:8">
      <c r="A24" s="54" t="s">
        <v>110</v>
      </c>
      <c r="B24" s="79">
        <v>1</v>
      </c>
      <c r="C24" s="79">
        <v>0</v>
      </c>
      <c r="D24" s="79">
        <v>0</v>
      </c>
      <c r="E24" s="79">
        <v>31</v>
      </c>
      <c r="F24" s="79">
        <v>27</v>
      </c>
      <c r="G24" s="79">
        <v>163</v>
      </c>
      <c r="H24" s="79">
        <v>138</v>
      </c>
    </row>
    <row r="25" spans="1:8">
      <c r="A25" s="54" t="s">
        <v>111</v>
      </c>
      <c r="B25" s="79">
        <v>0</v>
      </c>
      <c r="C25" s="79">
        <v>1</v>
      </c>
      <c r="D25" s="79">
        <v>0</v>
      </c>
      <c r="E25" s="79">
        <v>20</v>
      </c>
      <c r="F25" s="79">
        <v>21</v>
      </c>
      <c r="G25" s="79">
        <v>231</v>
      </c>
      <c r="H25" s="79">
        <v>119</v>
      </c>
    </row>
    <row r="26" spans="1:8">
      <c r="A26" s="54" t="s">
        <v>112</v>
      </c>
      <c r="B26" s="79">
        <v>0</v>
      </c>
      <c r="C26" s="79">
        <v>1</v>
      </c>
      <c r="D26" s="79">
        <v>0</v>
      </c>
      <c r="E26" s="79">
        <v>20</v>
      </c>
      <c r="F26" s="79">
        <v>21</v>
      </c>
      <c r="G26" s="79">
        <v>152</v>
      </c>
      <c r="H26" s="79">
        <v>45</v>
      </c>
    </row>
    <row r="27" spans="1:8">
      <c r="A27" s="54" t="s">
        <v>113</v>
      </c>
      <c r="B27" s="79">
        <v>0</v>
      </c>
      <c r="C27" s="79">
        <v>1</v>
      </c>
      <c r="D27" s="79">
        <v>0</v>
      </c>
      <c r="E27" s="79">
        <v>7</v>
      </c>
      <c r="F27" s="79">
        <v>24</v>
      </c>
      <c r="G27" s="79">
        <v>106</v>
      </c>
      <c r="H27" s="79">
        <v>181</v>
      </c>
    </row>
    <row r="28" spans="1:8">
      <c r="A28" s="54" t="s">
        <v>114</v>
      </c>
      <c r="B28" s="79">
        <v>1</v>
      </c>
      <c r="C28" s="79">
        <v>0</v>
      </c>
      <c r="D28" s="79">
        <v>0</v>
      </c>
      <c r="E28" s="79">
        <v>21</v>
      </c>
      <c r="F28" s="79">
        <v>20</v>
      </c>
      <c r="G28" s="79">
        <v>261</v>
      </c>
      <c r="H28" s="79">
        <v>22</v>
      </c>
    </row>
    <row r="29" spans="1:8">
      <c r="A29" s="54" t="s">
        <v>115</v>
      </c>
      <c r="B29" s="79">
        <v>0</v>
      </c>
      <c r="C29" s="79">
        <v>1</v>
      </c>
      <c r="D29" s="79">
        <v>0</v>
      </c>
      <c r="E29" s="79">
        <v>10</v>
      </c>
      <c r="F29" s="79">
        <v>21</v>
      </c>
      <c r="G29" s="79">
        <v>57</v>
      </c>
      <c r="H29" s="79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selection activeCell="D2" sqref="D2"/>
    </sheetView>
  </sheetViews>
  <sheetFormatPr defaultRowHeight="15"/>
  <cols>
    <col min="1" max="1" width="6.140625" style="54" bestFit="1" customWidth="1"/>
    <col min="2" max="2" width="8.28515625" style="54" bestFit="1" customWidth="1"/>
    <col min="3" max="3" width="19.85546875" style="54" bestFit="1" customWidth="1"/>
    <col min="4" max="16384" width="9.140625" style="54"/>
  </cols>
  <sheetData>
    <row r="1" spans="1:33">
      <c r="A1" s="54" t="s">
        <v>116</v>
      </c>
      <c r="B1" s="54" t="s">
        <v>7</v>
      </c>
      <c r="C1" s="54" t="s">
        <v>8</v>
      </c>
      <c r="D1" s="54" t="s">
        <v>9</v>
      </c>
      <c r="E1" s="54" t="s">
        <v>10</v>
      </c>
      <c r="F1" s="54" t="s">
        <v>11</v>
      </c>
      <c r="G1" s="54" t="s">
        <v>12</v>
      </c>
      <c r="H1" s="54" t="s">
        <v>13</v>
      </c>
      <c r="I1" s="54" t="s">
        <v>14</v>
      </c>
      <c r="J1" s="54" t="s">
        <v>15</v>
      </c>
      <c r="K1" s="54" t="s">
        <v>16</v>
      </c>
      <c r="L1" s="54" t="s">
        <v>17</v>
      </c>
      <c r="M1" s="54" t="s">
        <v>18</v>
      </c>
      <c r="N1" s="54" t="s">
        <v>19</v>
      </c>
      <c r="O1" s="54" t="s">
        <v>20</v>
      </c>
      <c r="P1" s="54" t="s">
        <v>21</v>
      </c>
      <c r="Q1" s="54" t="s">
        <v>22</v>
      </c>
      <c r="R1" s="54" t="s">
        <v>23</v>
      </c>
      <c r="S1" s="54" t="s">
        <v>24</v>
      </c>
      <c r="T1" s="54" t="s">
        <v>25</v>
      </c>
      <c r="U1" s="54" t="s">
        <v>26</v>
      </c>
      <c r="V1" s="54" t="s">
        <v>27</v>
      </c>
      <c r="W1" s="54" t="s">
        <v>28</v>
      </c>
      <c r="X1" s="54" t="s">
        <v>29</v>
      </c>
      <c r="Y1" s="54" t="s">
        <v>30</v>
      </c>
      <c r="Z1" s="54" t="s">
        <v>31</v>
      </c>
      <c r="AA1" s="54" t="s">
        <v>32</v>
      </c>
      <c r="AB1" s="54" t="s">
        <v>33</v>
      </c>
      <c r="AC1" s="54" t="s">
        <v>34</v>
      </c>
      <c r="AD1" s="54" t="s">
        <v>35</v>
      </c>
      <c r="AE1" s="54" t="s">
        <v>36</v>
      </c>
      <c r="AF1" s="54" t="s">
        <v>37</v>
      </c>
      <c r="AG1" s="54" t="s">
        <v>889</v>
      </c>
    </row>
    <row r="2" spans="1:33">
      <c r="A2" s="54" t="s">
        <v>88</v>
      </c>
      <c r="B2" s="54" t="s">
        <v>38</v>
      </c>
      <c r="C2" s="44" t="s">
        <v>63</v>
      </c>
      <c r="D2" s="80">
        <v>10</v>
      </c>
      <c r="E2" s="80">
        <v>5</v>
      </c>
      <c r="F2" s="80">
        <v>2</v>
      </c>
      <c r="G2" s="80">
        <v>0</v>
      </c>
      <c r="H2" s="80">
        <v>214</v>
      </c>
      <c r="I2" s="80">
        <v>0</v>
      </c>
      <c r="J2" s="80">
        <v>0</v>
      </c>
      <c r="K2" s="80">
        <v>0</v>
      </c>
      <c r="L2" s="80">
        <v>0</v>
      </c>
      <c r="M2" s="80">
        <v>0</v>
      </c>
      <c r="N2" s="80">
        <v>0</v>
      </c>
      <c r="O2" s="80">
        <v>0</v>
      </c>
      <c r="P2" s="80">
        <v>0</v>
      </c>
      <c r="Q2" s="80">
        <v>0</v>
      </c>
      <c r="R2" s="80">
        <v>0</v>
      </c>
      <c r="S2" s="80">
        <v>0</v>
      </c>
      <c r="T2" s="80">
        <v>0</v>
      </c>
      <c r="U2" s="80">
        <v>0</v>
      </c>
      <c r="V2" s="80">
        <v>0</v>
      </c>
      <c r="W2" s="80">
        <v>0</v>
      </c>
      <c r="X2" s="80">
        <v>0</v>
      </c>
      <c r="Y2" s="80">
        <v>0</v>
      </c>
      <c r="Z2" s="80">
        <v>0</v>
      </c>
      <c r="AA2" s="80">
        <v>0</v>
      </c>
      <c r="AB2" s="80">
        <v>0</v>
      </c>
      <c r="AC2" s="80">
        <v>0</v>
      </c>
      <c r="AD2" s="80">
        <v>0</v>
      </c>
      <c r="AE2" s="80">
        <v>0</v>
      </c>
    </row>
    <row r="3" spans="1:33">
      <c r="A3" s="54" t="s">
        <v>88</v>
      </c>
      <c r="B3" s="54" t="s">
        <v>39</v>
      </c>
      <c r="C3" s="44" t="s">
        <v>64</v>
      </c>
      <c r="D3" s="80">
        <v>0</v>
      </c>
      <c r="E3" s="80">
        <v>0</v>
      </c>
      <c r="F3" s="80">
        <v>0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80">
        <v>0</v>
      </c>
      <c r="P3" s="80">
        <v>0</v>
      </c>
      <c r="Q3" s="80">
        <v>0</v>
      </c>
      <c r="R3" s="80">
        <v>0</v>
      </c>
      <c r="S3" s="80">
        <v>0</v>
      </c>
      <c r="T3" s="80">
        <v>0</v>
      </c>
      <c r="U3" s="80">
        <v>0</v>
      </c>
      <c r="V3" s="80">
        <v>0</v>
      </c>
      <c r="W3" s="80">
        <v>0</v>
      </c>
      <c r="X3" s="80">
        <v>0</v>
      </c>
      <c r="Y3" s="80">
        <v>0</v>
      </c>
      <c r="Z3" s="80">
        <v>0</v>
      </c>
      <c r="AA3" s="80">
        <v>0</v>
      </c>
      <c r="AB3" s="80">
        <v>0</v>
      </c>
      <c r="AC3" s="80">
        <v>0</v>
      </c>
      <c r="AD3" s="80">
        <v>0</v>
      </c>
      <c r="AE3" s="80">
        <v>0</v>
      </c>
    </row>
    <row r="4" spans="1:33">
      <c r="A4" s="54" t="s">
        <v>88</v>
      </c>
      <c r="B4" s="54" t="s">
        <v>40</v>
      </c>
      <c r="C4" s="44" t="s">
        <v>65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11</v>
      </c>
      <c r="J4" s="80">
        <v>116</v>
      </c>
      <c r="K4" s="80">
        <v>2</v>
      </c>
      <c r="L4" s="80">
        <v>0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0">
        <v>0</v>
      </c>
      <c r="AB4" s="80">
        <v>0</v>
      </c>
      <c r="AC4" s="80">
        <v>0</v>
      </c>
      <c r="AD4" s="80">
        <v>0</v>
      </c>
      <c r="AE4" s="80">
        <v>0</v>
      </c>
    </row>
    <row r="5" spans="1:33">
      <c r="A5" s="54" t="s">
        <v>88</v>
      </c>
      <c r="B5" s="54" t="s">
        <v>41</v>
      </c>
      <c r="C5" s="44" t="s">
        <v>66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2</v>
      </c>
      <c r="M5" s="80">
        <v>0</v>
      </c>
      <c r="N5" s="80">
        <v>52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</row>
    <row r="6" spans="1:33">
      <c r="A6" s="54" t="s">
        <v>88</v>
      </c>
      <c r="B6" s="54" t="s">
        <v>42</v>
      </c>
      <c r="C6" s="44" t="s">
        <v>67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1</v>
      </c>
      <c r="P6" s="80">
        <v>11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</row>
    <row r="7" spans="1:33">
      <c r="A7" s="54" t="s">
        <v>88</v>
      </c>
      <c r="B7" s="54" t="s">
        <v>43</v>
      </c>
      <c r="C7" s="44" t="s">
        <v>68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</row>
    <row r="8" spans="1:33">
      <c r="A8" s="54" t="s">
        <v>88</v>
      </c>
      <c r="B8" s="54" t="s">
        <v>44</v>
      </c>
      <c r="C8" s="44" t="s">
        <v>69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1</v>
      </c>
      <c r="M8" s="80">
        <v>0</v>
      </c>
      <c r="N8" s="80">
        <v>62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</row>
    <row r="9" spans="1:33">
      <c r="A9" s="54" t="s">
        <v>88</v>
      </c>
      <c r="B9" s="54" t="s">
        <v>45</v>
      </c>
      <c r="C9" s="44" t="s">
        <v>70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2</v>
      </c>
      <c r="M9" s="80">
        <v>2</v>
      </c>
      <c r="N9" s="80">
        <v>100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</row>
    <row r="10" spans="1:33">
      <c r="A10" s="54" t="s">
        <v>88</v>
      </c>
      <c r="B10" s="54" t="s">
        <v>46</v>
      </c>
      <c r="C10" s="44" t="s">
        <v>71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5</v>
      </c>
      <c r="P10" s="80">
        <v>159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</row>
    <row r="11" spans="1:33">
      <c r="A11" s="54" t="s">
        <v>88</v>
      </c>
      <c r="B11" s="54" t="s">
        <v>47</v>
      </c>
      <c r="C11" s="44" t="s">
        <v>72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</row>
    <row r="12" spans="1:33">
      <c r="A12" s="54" t="s">
        <v>88</v>
      </c>
      <c r="B12" s="54" t="s">
        <v>48</v>
      </c>
      <c r="C12" s="44" t="s">
        <v>73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</row>
    <row r="13" spans="1:33">
      <c r="A13" s="54" t="s">
        <v>88</v>
      </c>
      <c r="B13" s="54" t="s">
        <v>49</v>
      </c>
      <c r="C13" s="44" t="s">
        <v>74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</row>
    <row r="14" spans="1:33">
      <c r="A14" s="54" t="s">
        <v>88</v>
      </c>
      <c r="B14" s="54" t="s">
        <v>50</v>
      </c>
      <c r="C14" s="44" t="s">
        <v>75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</row>
    <row r="15" spans="1:33">
      <c r="A15" s="54" t="s">
        <v>88</v>
      </c>
      <c r="B15" s="54" t="s">
        <v>51</v>
      </c>
      <c r="C15" s="44" t="s">
        <v>76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</row>
    <row r="16" spans="1:33">
      <c r="A16" s="54" t="s">
        <v>88</v>
      </c>
      <c r="B16" s="54" t="s">
        <v>52</v>
      </c>
      <c r="C16" s="44" t="s">
        <v>77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</row>
    <row r="17" spans="1:31">
      <c r="A17" s="54" t="s">
        <v>88</v>
      </c>
      <c r="B17" s="54" t="s">
        <v>53</v>
      </c>
      <c r="C17" s="44" t="s">
        <v>78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</row>
    <row r="18" spans="1:31">
      <c r="A18" s="54" t="s">
        <v>88</v>
      </c>
      <c r="B18" s="54" t="s">
        <v>54</v>
      </c>
      <c r="C18" s="44" t="s">
        <v>79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</row>
    <row r="19" spans="1:31">
      <c r="A19" s="54" t="s">
        <v>88</v>
      </c>
      <c r="B19" s="54" t="s">
        <v>55</v>
      </c>
      <c r="C19" s="44" t="s">
        <v>80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</row>
    <row r="20" spans="1:31">
      <c r="A20" s="54" t="s">
        <v>88</v>
      </c>
      <c r="B20" s="54" t="s">
        <v>56</v>
      </c>
      <c r="C20" s="44" t="s">
        <v>81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</row>
    <row r="21" spans="1:31">
      <c r="A21" s="54" t="s">
        <v>88</v>
      </c>
      <c r="B21" s="54" t="s">
        <v>57</v>
      </c>
      <c r="C21" s="44" t="s">
        <v>82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</row>
    <row r="22" spans="1:31">
      <c r="A22" s="54" t="s">
        <v>88</v>
      </c>
      <c r="B22" s="54" t="s">
        <v>58</v>
      </c>
      <c r="C22" s="44" t="s">
        <v>83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</row>
    <row r="23" spans="1:31">
      <c r="A23" s="54" t="s">
        <v>88</v>
      </c>
      <c r="B23" s="54" t="s">
        <v>59</v>
      </c>
      <c r="C23" s="44" t="s">
        <v>84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</row>
    <row r="24" spans="1:31">
      <c r="A24" s="54" t="s">
        <v>88</v>
      </c>
      <c r="B24" s="54" t="s">
        <v>60</v>
      </c>
      <c r="C24" s="44" t="s">
        <v>85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</row>
    <row r="25" spans="1:31">
      <c r="A25" s="54" t="s">
        <v>88</v>
      </c>
      <c r="B25" s="54" t="s">
        <v>61</v>
      </c>
      <c r="C25" s="44" t="s">
        <v>86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4</v>
      </c>
      <c r="AA25" s="80">
        <v>4</v>
      </c>
      <c r="AB25" s="80">
        <v>1</v>
      </c>
      <c r="AC25" s="80">
        <v>0</v>
      </c>
      <c r="AD25" s="80">
        <v>0</v>
      </c>
      <c r="AE25" s="80">
        <v>0</v>
      </c>
    </row>
    <row r="26" spans="1:31">
      <c r="A26" s="54" t="s">
        <v>88</v>
      </c>
      <c r="B26" s="54" t="s">
        <v>62</v>
      </c>
      <c r="C26" s="44" t="s">
        <v>87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</row>
    <row r="27" spans="1:31">
      <c r="A27" s="54" t="s">
        <v>89</v>
      </c>
      <c r="B27" s="54" t="s">
        <v>38</v>
      </c>
      <c r="C27" s="45" t="s">
        <v>117</v>
      </c>
      <c r="D27" s="80">
        <v>13</v>
      </c>
      <c r="E27" s="80">
        <v>6</v>
      </c>
      <c r="F27" s="80">
        <v>2</v>
      </c>
      <c r="G27" s="80">
        <v>1</v>
      </c>
      <c r="H27" s="80">
        <v>256</v>
      </c>
      <c r="I27" s="80">
        <v>1</v>
      </c>
      <c r="J27" s="80">
        <v>4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</row>
    <row r="28" spans="1:31">
      <c r="A28" s="54" t="s">
        <v>89</v>
      </c>
      <c r="B28" s="54" t="s">
        <v>39</v>
      </c>
      <c r="C28" s="45" t="s">
        <v>118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</row>
    <row r="29" spans="1:31">
      <c r="A29" s="54" t="s">
        <v>89</v>
      </c>
      <c r="B29" s="54" t="s">
        <v>40</v>
      </c>
      <c r="C29" s="45" t="s">
        <v>119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1</v>
      </c>
      <c r="J29" s="80">
        <v>11</v>
      </c>
      <c r="K29" s="80">
        <v>0</v>
      </c>
      <c r="L29" s="80">
        <v>1</v>
      </c>
      <c r="M29" s="80">
        <v>0</v>
      </c>
      <c r="N29" s="80">
        <v>29</v>
      </c>
      <c r="O29" s="80">
        <v>0</v>
      </c>
      <c r="P29" s="80">
        <v>0</v>
      </c>
      <c r="Q29" s="80">
        <v>0</v>
      </c>
      <c r="R29" s="80">
        <v>1</v>
      </c>
      <c r="S29" s="80">
        <v>7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</row>
    <row r="30" spans="1:31">
      <c r="A30" s="54" t="s">
        <v>89</v>
      </c>
      <c r="B30" s="54" t="s">
        <v>41</v>
      </c>
      <c r="C30" s="45" t="s">
        <v>120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2</v>
      </c>
      <c r="J30" s="80">
        <v>0</v>
      </c>
      <c r="K30" s="80">
        <v>0</v>
      </c>
      <c r="L30" s="80">
        <v>1</v>
      </c>
      <c r="M30" s="80">
        <v>0</v>
      </c>
      <c r="N30" s="80">
        <v>12</v>
      </c>
      <c r="O30" s="80">
        <v>5</v>
      </c>
      <c r="P30" s="80">
        <v>84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</row>
    <row r="31" spans="1:31">
      <c r="A31" s="54" t="s">
        <v>89</v>
      </c>
      <c r="B31" s="54" t="s">
        <v>42</v>
      </c>
      <c r="C31" s="45" t="s">
        <v>121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</row>
    <row r="32" spans="1:31">
      <c r="A32" s="54" t="s">
        <v>89</v>
      </c>
      <c r="B32" s="54" t="s">
        <v>43</v>
      </c>
      <c r="C32" s="45" t="s">
        <v>122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</row>
    <row r="33" spans="1:31">
      <c r="A33" s="54" t="s">
        <v>89</v>
      </c>
      <c r="B33" s="54" t="s">
        <v>44</v>
      </c>
      <c r="C33" s="45" t="s">
        <v>123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1</v>
      </c>
      <c r="J33" s="80">
        <v>0</v>
      </c>
      <c r="K33" s="80">
        <v>0</v>
      </c>
      <c r="L33" s="80">
        <v>1</v>
      </c>
      <c r="M33" s="80">
        <v>0</v>
      </c>
      <c r="N33" s="80">
        <v>71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</row>
    <row r="34" spans="1:31">
      <c r="A34" s="54" t="s">
        <v>89</v>
      </c>
      <c r="B34" s="54" t="s">
        <v>45</v>
      </c>
      <c r="C34" s="45" t="s">
        <v>124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2</v>
      </c>
      <c r="M34" s="80">
        <v>1</v>
      </c>
      <c r="N34" s="80">
        <v>135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</row>
    <row r="35" spans="1:31">
      <c r="A35" s="54" t="s">
        <v>89</v>
      </c>
      <c r="B35" s="54" t="s">
        <v>46</v>
      </c>
      <c r="C35" s="45" t="s">
        <v>125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</row>
    <row r="36" spans="1:31">
      <c r="A36" s="54" t="s">
        <v>89</v>
      </c>
      <c r="B36" s="54" t="s">
        <v>47</v>
      </c>
      <c r="C36" s="45" t="s">
        <v>126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</row>
    <row r="37" spans="1:31">
      <c r="A37" s="54" t="s">
        <v>89</v>
      </c>
      <c r="B37" s="54" t="s">
        <v>48</v>
      </c>
      <c r="C37" s="45" t="s">
        <v>127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1</v>
      </c>
      <c r="M37" s="80">
        <v>1</v>
      </c>
      <c r="N37" s="80">
        <v>9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</row>
    <row r="38" spans="1:31">
      <c r="A38" s="54" t="s">
        <v>89</v>
      </c>
      <c r="B38" s="54" t="s">
        <v>49</v>
      </c>
      <c r="C38" s="45" t="s">
        <v>128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</row>
    <row r="39" spans="1:31">
      <c r="A39" s="54" t="s">
        <v>89</v>
      </c>
      <c r="B39" s="54" t="s">
        <v>50</v>
      </c>
      <c r="C39" s="45" t="s">
        <v>129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</row>
    <row r="40" spans="1:31">
      <c r="A40" s="54" t="s">
        <v>89</v>
      </c>
      <c r="B40" s="54" t="s">
        <v>51</v>
      </c>
      <c r="C40" s="45" t="s">
        <v>130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1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</row>
    <row r="41" spans="1:31">
      <c r="A41" s="54" t="s">
        <v>89</v>
      </c>
      <c r="B41" s="54" t="s">
        <v>52</v>
      </c>
      <c r="C41" s="45" t="s">
        <v>131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</row>
    <row r="42" spans="1:31">
      <c r="A42" s="54" t="s">
        <v>89</v>
      </c>
      <c r="B42" s="54" t="s">
        <v>53</v>
      </c>
      <c r="C42" s="45" t="s">
        <v>132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</row>
    <row r="43" spans="1:31">
      <c r="A43" s="54" t="s">
        <v>89</v>
      </c>
      <c r="B43" s="54" t="s">
        <v>54</v>
      </c>
      <c r="C43" s="45" t="s">
        <v>133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</row>
    <row r="44" spans="1:31">
      <c r="A44" s="54" t="s">
        <v>89</v>
      </c>
      <c r="B44" s="54" t="s">
        <v>55</v>
      </c>
      <c r="C44" s="45" t="s">
        <v>134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</row>
    <row r="45" spans="1:31">
      <c r="A45" s="54" t="s">
        <v>89</v>
      </c>
      <c r="B45" s="54" t="s">
        <v>56</v>
      </c>
      <c r="C45" s="45" t="s">
        <v>135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</row>
    <row r="46" spans="1:31">
      <c r="A46" s="54" t="s">
        <v>89</v>
      </c>
      <c r="B46" s="54" t="s">
        <v>57</v>
      </c>
      <c r="C46" s="45" t="s">
        <v>136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</row>
    <row r="47" spans="1:31">
      <c r="A47" s="54" t="s">
        <v>89</v>
      </c>
      <c r="B47" s="54" t="s">
        <v>58</v>
      </c>
      <c r="C47" s="45" t="s">
        <v>137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</row>
    <row r="48" spans="1:31">
      <c r="A48" s="54" t="s">
        <v>89</v>
      </c>
      <c r="B48" s="54" t="s">
        <v>59</v>
      </c>
      <c r="C48" s="45" t="s">
        <v>138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</row>
    <row r="49" spans="1:31">
      <c r="A49" s="54" t="s">
        <v>89</v>
      </c>
      <c r="B49" s="54" t="s">
        <v>60</v>
      </c>
      <c r="C49" s="45" t="s">
        <v>139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</row>
    <row r="50" spans="1:31">
      <c r="A50" s="54" t="s">
        <v>89</v>
      </c>
      <c r="B50" s="54" t="s">
        <v>61</v>
      </c>
      <c r="C50" s="45" t="s">
        <v>140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2</v>
      </c>
      <c r="AA50" s="80">
        <v>2</v>
      </c>
      <c r="AB50" s="80">
        <v>1</v>
      </c>
      <c r="AC50" s="80">
        <v>1</v>
      </c>
      <c r="AD50" s="80">
        <v>0</v>
      </c>
      <c r="AE50" s="80">
        <v>0</v>
      </c>
    </row>
    <row r="51" spans="1:31">
      <c r="A51" s="54" t="s">
        <v>89</v>
      </c>
      <c r="B51" s="54" t="s">
        <v>62</v>
      </c>
      <c r="C51" s="45" t="s">
        <v>141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</row>
    <row r="52" spans="1:31">
      <c r="A52" s="54" t="s">
        <v>90</v>
      </c>
      <c r="B52" s="54" t="s">
        <v>38</v>
      </c>
      <c r="C52" s="46" t="s">
        <v>142</v>
      </c>
      <c r="D52" s="80">
        <v>8</v>
      </c>
      <c r="E52" s="80">
        <v>4</v>
      </c>
      <c r="F52" s="80">
        <v>1</v>
      </c>
      <c r="G52" s="80">
        <v>0</v>
      </c>
      <c r="H52" s="80">
        <v>147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</row>
    <row r="53" spans="1:31">
      <c r="A53" s="54" t="s">
        <v>90</v>
      </c>
      <c r="B53" s="54" t="s">
        <v>39</v>
      </c>
      <c r="C53" s="46" t="s">
        <v>143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</row>
    <row r="54" spans="1:31">
      <c r="A54" s="54" t="s">
        <v>90</v>
      </c>
      <c r="B54" s="54" t="s">
        <v>40</v>
      </c>
      <c r="C54" s="46" t="s">
        <v>144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5</v>
      </c>
      <c r="J54" s="80">
        <v>70</v>
      </c>
      <c r="K54" s="80">
        <v>1</v>
      </c>
      <c r="L54" s="80">
        <v>1</v>
      </c>
      <c r="M54" s="80">
        <v>0</v>
      </c>
      <c r="N54" s="80">
        <v>21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</row>
    <row r="55" spans="1:31">
      <c r="A55" s="54" t="s">
        <v>90</v>
      </c>
      <c r="B55" s="54" t="s">
        <v>41</v>
      </c>
      <c r="C55" s="46" t="s">
        <v>145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5</v>
      </c>
      <c r="J55" s="80">
        <v>65</v>
      </c>
      <c r="K55" s="80">
        <v>1</v>
      </c>
      <c r="L55" s="80">
        <v>1</v>
      </c>
      <c r="M55" s="80">
        <v>0</v>
      </c>
      <c r="N55" s="80">
        <v>18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</row>
    <row r="56" spans="1:31">
      <c r="A56" s="54" t="s">
        <v>90</v>
      </c>
      <c r="B56" s="54" t="s">
        <v>42</v>
      </c>
      <c r="C56" s="46" t="s">
        <v>146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</row>
    <row r="57" spans="1:31">
      <c r="A57" s="54" t="s">
        <v>90</v>
      </c>
      <c r="B57" s="54" t="s">
        <v>43</v>
      </c>
      <c r="C57" s="46" t="s">
        <v>147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</row>
    <row r="58" spans="1:31">
      <c r="A58" s="54" t="s">
        <v>90</v>
      </c>
      <c r="B58" s="54" t="s">
        <v>44</v>
      </c>
      <c r="C58" s="46" t="s">
        <v>148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2</v>
      </c>
      <c r="J58" s="80">
        <v>11</v>
      </c>
      <c r="K58" s="80">
        <v>1</v>
      </c>
      <c r="L58" s="80">
        <v>2</v>
      </c>
      <c r="M58" s="80">
        <v>1</v>
      </c>
      <c r="N58" s="80">
        <v>108</v>
      </c>
      <c r="O58" s="80">
        <v>5</v>
      </c>
      <c r="P58" s="80">
        <v>147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</row>
    <row r="59" spans="1:31">
      <c r="A59" s="54" t="s">
        <v>90</v>
      </c>
      <c r="B59" s="54" t="s">
        <v>45</v>
      </c>
      <c r="C59" s="46" t="s">
        <v>149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</row>
    <row r="60" spans="1:31">
      <c r="A60" s="54" t="s">
        <v>90</v>
      </c>
      <c r="B60" s="54" t="s">
        <v>46</v>
      </c>
      <c r="C60" s="46" t="s">
        <v>150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</row>
    <row r="61" spans="1:31">
      <c r="A61" s="54" t="s">
        <v>90</v>
      </c>
      <c r="B61" s="54" t="s">
        <v>47</v>
      </c>
      <c r="C61" s="46" t="s">
        <v>151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</row>
    <row r="62" spans="1:31">
      <c r="A62" s="54" t="s">
        <v>90</v>
      </c>
      <c r="B62" s="54" t="s">
        <v>48</v>
      </c>
      <c r="C62" s="46" t="s">
        <v>152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</row>
    <row r="63" spans="1:31">
      <c r="A63" s="54" t="s">
        <v>90</v>
      </c>
      <c r="B63" s="54" t="s">
        <v>49</v>
      </c>
      <c r="C63" s="46" t="s">
        <v>153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</row>
    <row r="64" spans="1:31">
      <c r="A64" s="54" t="s">
        <v>90</v>
      </c>
      <c r="B64" s="54" t="s">
        <v>50</v>
      </c>
      <c r="C64" s="46" t="s">
        <v>154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</row>
    <row r="65" spans="1:31">
      <c r="A65" s="54" t="s">
        <v>90</v>
      </c>
      <c r="B65" s="54" t="s">
        <v>51</v>
      </c>
      <c r="C65" s="46" t="s">
        <v>155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</row>
    <row r="66" spans="1:31">
      <c r="A66" s="54" t="s">
        <v>90</v>
      </c>
      <c r="B66" s="54" t="s">
        <v>52</v>
      </c>
      <c r="C66" s="46" t="s">
        <v>156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</row>
    <row r="67" spans="1:31">
      <c r="A67" s="54" t="s">
        <v>90</v>
      </c>
      <c r="B67" s="54" t="s">
        <v>53</v>
      </c>
      <c r="C67" s="46" t="s">
        <v>157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</row>
    <row r="68" spans="1:31">
      <c r="A68" s="54" t="s">
        <v>90</v>
      </c>
      <c r="B68" s="54" t="s">
        <v>54</v>
      </c>
      <c r="C68" s="46" t="s">
        <v>158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1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</row>
    <row r="69" spans="1:31">
      <c r="A69" s="54" t="s">
        <v>90</v>
      </c>
      <c r="B69" s="54" t="s">
        <v>55</v>
      </c>
      <c r="C69" s="46" t="s">
        <v>159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</row>
    <row r="70" spans="1:31">
      <c r="A70" s="54" t="s">
        <v>90</v>
      </c>
      <c r="B70" s="54" t="s">
        <v>56</v>
      </c>
      <c r="C70" s="46" t="s">
        <v>160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</row>
    <row r="71" spans="1:31">
      <c r="A71" s="54" t="s">
        <v>90</v>
      </c>
      <c r="B71" s="54" t="s">
        <v>57</v>
      </c>
      <c r="C71" s="46" t="s">
        <v>161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</row>
    <row r="72" spans="1:31">
      <c r="A72" s="54" t="s">
        <v>90</v>
      </c>
      <c r="B72" s="54" t="s">
        <v>58</v>
      </c>
      <c r="C72" s="46" t="s">
        <v>162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</row>
    <row r="73" spans="1:31">
      <c r="A73" s="54" t="s">
        <v>90</v>
      </c>
      <c r="B73" s="54" t="s">
        <v>59</v>
      </c>
      <c r="C73" s="46" t="s">
        <v>163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</row>
    <row r="74" spans="1:31">
      <c r="A74" s="54" t="s">
        <v>90</v>
      </c>
      <c r="B74" s="54" t="s">
        <v>60</v>
      </c>
      <c r="C74" s="46" t="s">
        <v>164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</row>
    <row r="75" spans="1:31">
      <c r="A75" s="54" t="s">
        <v>90</v>
      </c>
      <c r="B75" s="54" t="s">
        <v>61</v>
      </c>
      <c r="C75" s="46" t="s">
        <v>165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4</v>
      </c>
      <c r="AA75" s="80">
        <v>4</v>
      </c>
      <c r="AB75" s="80">
        <v>1</v>
      </c>
      <c r="AC75" s="80">
        <v>1</v>
      </c>
      <c r="AD75" s="80">
        <v>0</v>
      </c>
      <c r="AE75" s="80">
        <v>0</v>
      </c>
    </row>
    <row r="76" spans="1:31">
      <c r="A76" s="54" t="s">
        <v>90</v>
      </c>
      <c r="B76" s="54" t="s">
        <v>62</v>
      </c>
      <c r="C76" s="46" t="s">
        <v>166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</row>
    <row r="77" spans="1:31">
      <c r="A77" s="54" t="s">
        <v>91</v>
      </c>
      <c r="B77" s="54" t="s">
        <v>38</v>
      </c>
      <c r="C77" s="46" t="s">
        <v>167</v>
      </c>
      <c r="D77" s="80">
        <v>8</v>
      </c>
      <c r="E77" s="80">
        <v>7</v>
      </c>
      <c r="F77" s="80">
        <v>3</v>
      </c>
      <c r="G77" s="80">
        <v>0</v>
      </c>
      <c r="H77" s="80">
        <v>91</v>
      </c>
      <c r="I77" s="80">
        <v>7</v>
      </c>
      <c r="J77" s="80">
        <v>20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</row>
    <row r="78" spans="1:31">
      <c r="A78" s="54" t="s">
        <v>91</v>
      </c>
      <c r="B78" s="54" t="s">
        <v>39</v>
      </c>
      <c r="C78" s="46" t="s">
        <v>168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</row>
    <row r="79" spans="1:31">
      <c r="A79" s="54" t="s">
        <v>91</v>
      </c>
      <c r="B79" s="54" t="s">
        <v>40</v>
      </c>
      <c r="C79" s="46" t="s">
        <v>169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10</v>
      </c>
      <c r="J79" s="80">
        <v>116</v>
      </c>
      <c r="K79" s="80">
        <v>1</v>
      </c>
      <c r="L79" s="80">
        <v>1</v>
      </c>
      <c r="M79" s="80">
        <v>0</v>
      </c>
      <c r="N79" s="80">
        <v>10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</row>
    <row r="80" spans="1:31">
      <c r="A80" s="54" t="s">
        <v>91</v>
      </c>
      <c r="B80" s="54" t="s">
        <v>41</v>
      </c>
      <c r="C80" s="46" t="s">
        <v>170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4</v>
      </c>
      <c r="P80" s="80">
        <v>68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</row>
    <row r="81" spans="1:31">
      <c r="A81" s="54" t="s">
        <v>91</v>
      </c>
      <c r="B81" s="54" t="s">
        <v>42</v>
      </c>
      <c r="C81" s="46" t="s">
        <v>171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1</v>
      </c>
      <c r="M81" s="80">
        <v>0</v>
      </c>
      <c r="N81" s="80">
        <v>22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</row>
    <row r="82" spans="1:31">
      <c r="A82" s="54" t="s">
        <v>91</v>
      </c>
      <c r="B82" s="54" t="s">
        <v>43</v>
      </c>
      <c r="C82" s="46" t="s">
        <v>172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</row>
    <row r="83" spans="1:31">
      <c r="A83" s="54" t="s">
        <v>91</v>
      </c>
      <c r="B83" s="54" t="s">
        <v>44</v>
      </c>
      <c r="C83" s="46" t="s">
        <v>173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1</v>
      </c>
      <c r="M83" s="80">
        <v>1</v>
      </c>
      <c r="N83" s="80">
        <v>26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</row>
    <row r="84" spans="1:31">
      <c r="A84" s="54" t="s">
        <v>91</v>
      </c>
      <c r="B84" s="54" t="s">
        <v>45</v>
      </c>
      <c r="C84" s="46" t="s">
        <v>174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2</v>
      </c>
      <c r="M84" s="80">
        <v>1</v>
      </c>
      <c r="N84" s="80">
        <v>19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</row>
    <row r="85" spans="1:31">
      <c r="A85" s="54" t="s">
        <v>91</v>
      </c>
      <c r="B85" s="54" t="s">
        <v>46</v>
      </c>
      <c r="C85" s="46" t="s">
        <v>175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</row>
    <row r="86" spans="1:31">
      <c r="A86" s="54" t="s">
        <v>91</v>
      </c>
      <c r="B86" s="54" t="s">
        <v>47</v>
      </c>
      <c r="C86" s="46" t="s">
        <v>176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0</v>
      </c>
      <c r="AE86" s="80">
        <v>0</v>
      </c>
    </row>
    <row r="87" spans="1:31">
      <c r="A87" s="54" t="s">
        <v>91</v>
      </c>
      <c r="B87" s="54" t="s">
        <v>48</v>
      </c>
      <c r="C87" s="46" t="s">
        <v>177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2</v>
      </c>
      <c r="M87" s="80">
        <v>1</v>
      </c>
      <c r="N87" s="80">
        <v>14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</row>
    <row r="88" spans="1:31">
      <c r="A88" s="54" t="s">
        <v>91</v>
      </c>
      <c r="B88" s="54" t="s">
        <v>49</v>
      </c>
      <c r="C88" s="46" t="s">
        <v>178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</row>
    <row r="89" spans="1:31">
      <c r="A89" s="54" t="s">
        <v>91</v>
      </c>
      <c r="B89" s="54" t="s">
        <v>50</v>
      </c>
      <c r="C89" s="46" t="s">
        <v>179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1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</row>
    <row r="90" spans="1:31">
      <c r="A90" s="54" t="s">
        <v>91</v>
      </c>
      <c r="B90" s="54" t="s">
        <v>51</v>
      </c>
      <c r="C90" s="46" t="s">
        <v>180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</row>
    <row r="91" spans="1:31">
      <c r="A91" s="54" t="s">
        <v>91</v>
      </c>
      <c r="B91" s="54" t="s">
        <v>52</v>
      </c>
      <c r="C91" s="46" t="s">
        <v>181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2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</row>
    <row r="92" spans="1:31">
      <c r="A92" s="54" t="s">
        <v>91</v>
      </c>
      <c r="B92" s="54" t="s">
        <v>53</v>
      </c>
      <c r="C92" s="46" t="s">
        <v>182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</row>
    <row r="93" spans="1:31">
      <c r="A93" s="54" t="s">
        <v>91</v>
      </c>
      <c r="B93" s="54" t="s">
        <v>54</v>
      </c>
      <c r="C93" s="46" t="s">
        <v>183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2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0</v>
      </c>
      <c r="AC93" s="80">
        <v>0</v>
      </c>
      <c r="AD93" s="80">
        <v>0</v>
      </c>
      <c r="AE93" s="80">
        <v>0</v>
      </c>
    </row>
    <row r="94" spans="1:31">
      <c r="A94" s="54" t="s">
        <v>91</v>
      </c>
      <c r="B94" s="54" t="s">
        <v>55</v>
      </c>
      <c r="C94" s="46" t="s">
        <v>184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1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</row>
    <row r="95" spans="1:31">
      <c r="A95" s="54" t="s">
        <v>91</v>
      </c>
      <c r="B95" s="54" t="s">
        <v>56</v>
      </c>
      <c r="C95" s="46" t="s">
        <v>185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</row>
    <row r="96" spans="1:31">
      <c r="A96" s="54" t="s">
        <v>91</v>
      </c>
      <c r="B96" s="54" t="s">
        <v>57</v>
      </c>
      <c r="C96" s="46" t="s">
        <v>186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</row>
    <row r="97" spans="1:31">
      <c r="A97" s="54" t="s">
        <v>91</v>
      </c>
      <c r="B97" s="54" t="s">
        <v>58</v>
      </c>
      <c r="C97" s="46" t="s">
        <v>187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1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>
        <v>0</v>
      </c>
    </row>
    <row r="98" spans="1:31">
      <c r="A98" s="54" t="s">
        <v>91</v>
      </c>
      <c r="B98" s="54" t="s">
        <v>59</v>
      </c>
      <c r="C98" s="46" t="s">
        <v>188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1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</row>
    <row r="99" spans="1:31">
      <c r="A99" s="54" t="s">
        <v>91</v>
      </c>
      <c r="B99" s="54" t="s">
        <v>60</v>
      </c>
      <c r="C99" s="46" t="s">
        <v>189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</row>
    <row r="100" spans="1:31">
      <c r="A100" s="54" t="s">
        <v>91</v>
      </c>
      <c r="B100" s="54" t="s">
        <v>61</v>
      </c>
      <c r="C100" s="46" t="s">
        <v>190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4</v>
      </c>
      <c r="AA100" s="80">
        <v>4</v>
      </c>
      <c r="AB100" s="80">
        <v>0</v>
      </c>
      <c r="AC100" s="80">
        <v>0</v>
      </c>
      <c r="AD100" s="80">
        <v>0</v>
      </c>
      <c r="AE100" s="80">
        <v>0</v>
      </c>
    </row>
    <row r="101" spans="1:31">
      <c r="A101" s="54" t="s">
        <v>91</v>
      </c>
      <c r="B101" s="54" t="s">
        <v>62</v>
      </c>
      <c r="C101" s="46" t="s">
        <v>191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1</v>
      </c>
      <c r="AE101" s="80">
        <v>56</v>
      </c>
    </row>
    <row r="102" spans="1:31">
      <c r="A102" s="54" t="s">
        <v>92</v>
      </c>
      <c r="B102" s="54" t="s">
        <v>38</v>
      </c>
      <c r="C102" s="47" t="s">
        <v>192</v>
      </c>
      <c r="D102" s="80">
        <v>3</v>
      </c>
      <c r="E102" s="80">
        <v>2</v>
      </c>
      <c r="F102" s="80">
        <v>1</v>
      </c>
      <c r="G102" s="80">
        <v>1</v>
      </c>
      <c r="H102" s="80">
        <v>57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0</v>
      </c>
      <c r="AE102" s="80">
        <v>0</v>
      </c>
    </row>
    <row r="103" spans="1:31">
      <c r="A103" s="54" t="s">
        <v>92</v>
      </c>
      <c r="B103" s="54" t="s">
        <v>39</v>
      </c>
      <c r="C103" s="47" t="s">
        <v>193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</row>
    <row r="104" spans="1:31">
      <c r="A104" s="54" t="s">
        <v>92</v>
      </c>
      <c r="B104" s="54" t="s">
        <v>40</v>
      </c>
      <c r="C104" s="47" t="s">
        <v>194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14</v>
      </c>
      <c r="J104" s="80">
        <v>50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</row>
    <row r="105" spans="1:31">
      <c r="A105" s="54" t="s">
        <v>92</v>
      </c>
      <c r="B105" s="54" t="s">
        <v>41</v>
      </c>
      <c r="C105" s="47" t="s">
        <v>195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6</v>
      </c>
      <c r="J105" s="80">
        <v>58</v>
      </c>
      <c r="K105" s="80">
        <v>1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</row>
    <row r="106" spans="1:31">
      <c r="A106" s="54" t="s">
        <v>92</v>
      </c>
      <c r="B106" s="54" t="s">
        <v>42</v>
      </c>
      <c r="C106" s="47" t="s">
        <v>196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</row>
    <row r="107" spans="1:31">
      <c r="A107" s="54" t="s">
        <v>92</v>
      </c>
      <c r="B107" s="54" t="s">
        <v>43</v>
      </c>
      <c r="C107" s="47" t="s">
        <v>197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3</v>
      </c>
      <c r="P107" s="80">
        <v>150</v>
      </c>
      <c r="Q107" s="80">
        <v>1</v>
      </c>
      <c r="R107" s="80">
        <v>3</v>
      </c>
      <c r="S107" s="80">
        <v>31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</row>
    <row r="108" spans="1:31">
      <c r="A108" s="54" t="s">
        <v>92</v>
      </c>
      <c r="B108" s="54" t="s">
        <v>44</v>
      </c>
      <c r="C108" s="47" t="s">
        <v>198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1</v>
      </c>
      <c r="M108" s="80">
        <v>1</v>
      </c>
      <c r="N108" s="80">
        <v>37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</row>
    <row r="109" spans="1:31">
      <c r="A109" s="54" t="s">
        <v>92</v>
      </c>
      <c r="B109" s="54" t="s">
        <v>45</v>
      </c>
      <c r="C109" s="47" t="s">
        <v>199</v>
      </c>
      <c r="D109" s="80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1</v>
      </c>
      <c r="M109" s="80">
        <v>0</v>
      </c>
      <c r="N109" s="80">
        <v>20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</row>
    <row r="110" spans="1:31">
      <c r="A110" s="54" t="s">
        <v>92</v>
      </c>
      <c r="B110" s="54" t="s">
        <v>46</v>
      </c>
      <c r="C110" s="47" t="s">
        <v>200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</row>
    <row r="111" spans="1:31">
      <c r="A111" s="54" t="s">
        <v>92</v>
      </c>
      <c r="B111" s="54" t="s">
        <v>47</v>
      </c>
      <c r="C111" s="47" t="s">
        <v>201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0</v>
      </c>
      <c r="AE111" s="80">
        <v>0</v>
      </c>
    </row>
    <row r="112" spans="1:31">
      <c r="A112" s="54" t="s">
        <v>92</v>
      </c>
      <c r="B112" s="54" t="s">
        <v>48</v>
      </c>
      <c r="C112" s="47" t="s">
        <v>202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0</v>
      </c>
      <c r="AE112" s="80">
        <v>0</v>
      </c>
    </row>
    <row r="113" spans="1:31">
      <c r="A113" s="54" t="s">
        <v>92</v>
      </c>
      <c r="B113" s="54" t="s">
        <v>49</v>
      </c>
      <c r="C113" s="47" t="s">
        <v>203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</row>
    <row r="114" spans="1:31">
      <c r="A114" s="54" t="s">
        <v>92</v>
      </c>
      <c r="B114" s="54" t="s">
        <v>50</v>
      </c>
      <c r="C114" s="47" t="s">
        <v>204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</row>
    <row r="115" spans="1:31">
      <c r="A115" s="54" t="s">
        <v>92</v>
      </c>
      <c r="B115" s="54" t="s">
        <v>51</v>
      </c>
      <c r="C115" s="47" t="s">
        <v>205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0</v>
      </c>
      <c r="AE115" s="80">
        <v>0</v>
      </c>
    </row>
    <row r="116" spans="1:31">
      <c r="A116" s="54" t="s">
        <v>92</v>
      </c>
      <c r="B116" s="54" t="s">
        <v>52</v>
      </c>
      <c r="C116" s="47" t="s">
        <v>206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0</v>
      </c>
      <c r="AE116" s="80">
        <v>0</v>
      </c>
    </row>
    <row r="117" spans="1:31">
      <c r="A117" s="54" t="s">
        <v>92</v>
      </c>
      <c r="B117" s="54" t="s">
        <v>53</v>
      </c>
      <c r="C117" s="47" t="s">
        <v>207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1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0</v>
      </c>
      <c r="AE117" s="80">
        <v>0</v>
      </c>
    </row>
    <row r="118" spans="1:31">
      <c r="A118" s="54" t="s">
        <v>92</v>
      </c>
      <c r="B118" s="54" t="s">
        <v>54</v>
      </c>
      <c r="C118" s="47" t="s">
        <v>208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0</v>
      </c>
      <c r="AE118" s="80">
        <v>0</v>
      </c>
    </row>
    <row r="119" spans="1:31">
      <c r="A119" s="54" t="s">
        <v>92</v>
      </c>
      <c r="B119" s="54" t="s">
        <v>55</v>
      </c>
      <c r="C119" s="47" t="s">
        <v>209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</row>
    <row r="120" spans="1:31">
      <c r="A120" s="54" t="s">
        <v>92</v>
      </c>
      <c r="B120" s="54" t="s">
        <v>56</v>
      </c>
      <c r="C120" s="47" t="s">
        <v>210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3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</row>
    <row r="121" spans="1:31">
      <c r="A121" s="54" t="s">
        <v>92</v>
      </c>
      <c r="B121" s="54" t="s">
        <v>57</v>
      </c>
      <c r="C121" s="47" t="s">
        <v>211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</row>
    <row r="122" spans="1:31">
      <c r="A122" s="54" t="s">
        <v>92</v>
      </c>
      <c r="B122" s="54" t="s">
        <v>58</v>
      </c>
      <c r="C122" s="47" t="s">
        <v>212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</row>
    <row r="123" spans="1:31">
      <c r="A123" s="54" t="s">
        <v>92</v>
      </c>
      <c r="B123" s="54" t="s">
        <v>59</v>
      </c>
      <c r="C123" s="47" t="s">
        <v>213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</row>
    <row r="124" spans="1:31">
      <c r="A124" s="54" t="s">
        <v>92</v>
      </c>
      <c r="B124" s="54" t="s">
        <v>60</v>
      </c>
      <c r="C124" s="47" t="s">
        <v>214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</row>
    <row r="125" spans="1:31">
      <c r="A125" s="54" t="s">
        <v>92</v>
      </c>
      <c r="B125" s="54" t="s">
        <v>61</v>
      </c>
      <c r="C125" s="47" t="s">
        <v>215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3</v>
      </c>
      <c r="AA125" s="80">
        <v>3</v>
      </c>
      <c r="AB125" s="80">
        <v>0</v>
      </c>
      <c r="AC125" s="80">
        <v>0</v>
      </c>
      <c r="AD125" s="80">
        <v>0</v>
      </c>
      <c r="AE125" s="80">
        <v>0</v>
      </c>
    </row>
    <row r="126" spans="1:31">
      <c r="A126" s="54" t="s">
        <v>92</v>
      </c>
      <c r="B126" s="54" t="s">
        <v>62</v>
      </c>
      <c r="C126" s="47" t="s">
        <v>216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0</v>
      </c>
      <c r="AE126" s="80">
        <v>0</v>
      </c>
    </row>
    <row r="127" spans="1:31">
      <c r="A127" s="54" t="s">
        <v>93</v>
      </c>
      <c r="B127" s="54" t="s">
        <v>38</v>
      </c>
      <c r="C127" s="48" t="s">
        <v>217</v>
      </c>
      <c r="D127" s="80">
        <v>7</v>
      </c>
      <c r="E127" s="80">
        <v>5</v>
      </c>
      <c r="F127" s="80">
        <v>2</v>
      </c>
      <c r="G127" s="80">
        <v>0</v>
      </c>
      <c r="H127" s="80">
        <v>137</v>
      </c>
      <c r="I127" s="80">
        <v>5</v>
      </c>
      <c r="J127" s="80">
        <v>115</v>
      </c>
      <c r="K127" s="80">
        <v>1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0</v>
      </c>
      <c r="AE127" s="80">
        <v>0</v>
      </c>
    </row>
    <row r="128" spans="1:31">
      <c r="A128" s="54" t="s">
        <v>93</v>
      </c>
      <c r="B128" s="54" t="s">
        <v>39</v>
      </c>
      <c r="C128" s="48" t="s">
        <v>218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0</v>
      </c>
      <c r="AE128" s="80">
        <v>0</v>
      </c>
    </row>
    <row r="129" spans="1:31">
      <c r="A129" s="54" t="s">
        <v>93</v>
      </c>
      <c r="B129" s="54" t="s">
        <v>40</v>
      </c>
      <c r="C129" s="48" t="s">
        <v>219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4</v>
      </c>
      <c r="J129" s="80">
        <v>78</v>
      </c>
      <c r="K129" s="80">
        <v>1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</row>
    <row r="130" spans="1:31">
      <c r="A130" s="54" t="s">
        <v>93</v>
      </c>
      <c r="B130" s="54" t="s">
        <v>41</v>
      </c>
      <c r="C130" s="48" t="s">
        <v>220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0</v>
      </c>
      <c r="AE130" s="80">
        <v>0</v>
      </c>
    </row>
    <row r="131" spans="1:31">
      <c r="A131" s="54" t="s">
        <v>93</v>
      </c>
      <c r="B131" s="54" t="s">
        <v>42</v>
      </c>
      <c r="C131" s="48" t="s">
        <v>221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5</v>
      </c>
      <c r="J131" s="80">
        <v>6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0">
        <v>0</v>
      </c>
      <c r="AC131" s="80">
        <v>0</v>
      </c>
      <c r="AD131" s="80">
        <v>0</v>
      </c>
      <c r="AE131" s="80">
        <v>0</v>
      </c>
    </row>
    <row r="132" spans="1:31">
      <c r="A132" s="54" t="s">
        <v>93</v>
      </c>
      <c r="B132" s="54" t="s">
        <v>43</v>
      </c>
      <c r="C132" s="48" t="s">
        <v>222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0</v>
      </c>
      <c r="AC132" s="80">
        <v>0</v>
      </c>
      <c r="AD132" s="80">
        <v>0</v>
      </c>
      <c r="AE132" s="80">
        <v>0</v>
      </c>
    </row>
    <row r="133" spans="1:31">
      <c r="A133" s="54" t="s">
        <v>93</v>
      </c>
      <c r="B133" s="54" t="s">
        <v>44</v>
      </c>
      <c r="C133" s="48" t="s">
        <v>223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1</v>
      </c>
      <c r="M133" s="80">
        <v>0</v>
      </c>
      <c r="N133" s="80">
        <v>48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80">
        <v>0</v>
      </c>
      <c r="AD133" s="80">
        <v>0</v>
      </c>
      <c r="AE133" s="80">
        <v>0</v>
      </c>
    </row>
    <row r="134" spans="1:31">
      <c r="A134" s="54" t="s">
        <v>93</v>
      </c>
      <c r="B134" s="54" t="s">
        <v>45</v>
      </c>
      <c r="C134" s="48" t="s">
        <v>224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2</v>
      </c>
      <c r="M134" s="80">
        <v>2</v>
      </c>
      <c r="N134" s="80">
        <v>61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80">
        <v>0</v>
      </c>
      <c r="AD134" s="80">
        <v>0</v>
      </c>
      <c r="AE134" s="80">
        <v>0</v>
      </c>
    </row>
    <row r="135" spans="1:31">
      <c r="A135" s="54" t="s">
        <v>93</v>
      </c>
      <c r="B135" s="54" t="s">
        <v>46</v>
      </c>
      <c r="C135" s="48" t="s">
        <v>225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80">
        <v>0</v>
      </c>
      <c r="AD135" s="80">
        <v>0</v>
      </c>
      <c r="AE135" s="80">
        <v>0</v>
      </c>
    </row>
    <row r="136" spans="1:31">
      <c r="A136" s="54" t="s">
        <v>93</v>
      </c>
      <c r="B136" s="54" t="s">
        <v>47</v>
      </c>
      <c r="C136" s="48" t="s">
        <v>226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4</v>
      </c>
      <c r="P136" s="80">
        <v>41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</row>
    <row r="137" spans="1:31">
      <c r="A137" s="54" t="s">
        <v>93</v>
      </c>
      <c r="B137" s="54" t="s">
        <v>48</v>
      </c>
      <c r="C137" s="48" t="s">
        <v>227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2</v>
      </c>
      <c r="M137" s="80">
        <v>0</v>
      </c>
      <c r="N137" s="80">
        <v>28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80">
        <v>0</v>
      </c>
      <c r="AC137" s="80">
        <v>0</v>
      </c>
      <c r="AD137" s="80">
        <v>0</v>
      </c>
      <c r="AE137" s="80">
        <v>0</v>
      </c>
    </row>
    <row r="138" spans="1:31">
      <c r="A138" s="54" t="s">
        <v>93</v>
      </c>
      <c r="B138" s="54" t="s">
        <v>49</v>
      </c>
      <c r="C138" s="48" t="s">
        <v>228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80">
        <v>0</v>
      </c>
      <c r="AD138" s="80">
        <v>0</v>
      </c>
      <c r="AE138" s="80">
        <v>0</v>
      </c>
    </row>
    <row r="139" spans="1:31">
      <c r="A139" s="54" t="s">
        <v>93</v>
      </c>
      <c r="B139" s="54" t="s">
        <v>50</v>
      </c>
      <c r="C139" s="48" t="s">
        <v>229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0">
        <v>0</v>
      </c>
      <c r="AC139" s="80">
        <v>0</v>
      </c>
      <c r="AD139" s="80">
        <v>0</v>
      </c>
      <c r="AE139" s="80">
        <v>0</v>
      </c>
    </row>
    <row r="140" spans="1:31">
      <c r="A140" s="54" t="s">
        <v>93</v>
      </c>
      <c r="B140" s="54" t="s">
        <v>51</v>
      </c>
      <c r="C140" s="48" t="s">
        <v>230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</row>
    <row r="141" spans="1:31">
      <c r="A141" s="54" t="s">
        <v>93</v>
      </c>
      <c r="B141" s="54" t="s">
        <v>52</v>
      </c>
      <c r="C141" s="48" t="s">
        <v>231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1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0</v>
      </c>
      <c r="AE141" s="80">
        <v>0</v>
      </c>
    </row>
    <row r="142" spans="1:31">
      <c r="A142" s="54" t="s">
        <v>93</v>
      </c>
      <c r="B142" s="54" t="s">
        <v>53</v>
      </c>
      <c r="C142" s="48" t="s">
        <v>232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</row>
    <row r="143" spans="1:31">
      <c r="A143" s="54" t="s">
        <v>93</v>
      </c>
      <c r="B143" s="54" t="s">
        <v>54</v>
      </c>
      <c r="C143" s="48" t="s">
        <v>233</v>
      </c>
      <c r="D143" s="80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3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0</v>
      </c>
      <c r="AE143" s="80">
        <v>0</v>
      </c>
    </row>
    <row r="144" spans="1:31">
      <c r="A144" s="54" t="s">
        <v>93</v>
      </c>
      <c r="B144" s="54" t="s">
        <v>55</v>
      </c>
      <c r="C144" s="48" t="s">
        <v>234</v>
      </c>
      <c r="D144" s="80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</row>
    <row r="145" spans="1:31">
      <c r="A145" s="54" t="s">
        <v>93</v>
      </c>
      <c r="B145" s="54" t="s">
        <v>56</v>
      </c>
      <c r="C145" s="48" t="s">
        <v>235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80">
        <v>0</v>
      </c>
      <c r="AD145" s="80">
        <v>0</v>
      </c>
      <c r="AE145" s="80">
        <v>0</v>
      </c>
    </row>
    <row r="146" spans="1:31">
      <c r="A146" s="54" t="s">
        <v>93</v>
      </c>
      <c r="B146" s="54" t="s">
        <v>57</v>
      </c>
      <c r="C146" s="48" t="s">
        <v>236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</row>
    <row r="147" spans="1:31">
      <c r="A147" s="54" t="s">
        <v>93</v>
      </c>
      <c r="B147" s="54" t="s">
        <v>58</v>
      </c>
      <c r="C147" s="48" t="s">
        <v>237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</row>
    <row r="148" spans="1:31">
      <c r="A148" s="54" t="s">
        <v>93</v>
      </c>
      <c r="B148" s="54" t="s">
        <v>59</v>
      </c>
      <c r="C148" s="48" t="s">
        <v>238</v>
      </c>
      <c r="D148" s="80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80">
        <v>0</v>
      </c>
      <c r="AD148" s="80">
        <v>0</v>
      </c>
      <c r="AE148" s="80">
        <v>0</v>
      </c>
    </row>
    <row r="149" spans="1:31">
      <c r="A149" s="54" t="s">
        <v>93</v>
      </c>
      <c r="B149" s="54" t="s">
        <v>60</v>
      </c>
      <c r="C149" s="48" t="s">
        <v>239</v>
      </c>
      <c r="D149" s="80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</row>
    <row r="150" spans="1:31">
      <c r="A150" s="54" t="s">
        <v>93</v>
      </c>
      <c r="B150" s="54" t="s">
        <v>61</v>
      </c>
      <c r="C150" s="48" t="s">
        <v>240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4</v>
      </c>
      <c r="AA150" s="80">
        <v>4</v>
      </c>
      <c r="AB150" s="80">
        <v>0</v>
      </c>
      <c r="AC150" s="80">
        <v>0</v>
      </c>
      <c r="AD150" s="80">
        <v>0</v>
      </c>
      <c r="AE150" s="80">
        <v>0</v>
      </c>
    </row>
    <row r="151" spans="1:31">
      <c r="A151" s="54" t="s">
        <v>93</v>
      </c>
      <c r="B151" s="54" t="s">
        <v>62</v>
      </c>
      <c r="C151" s="48" t="s">
        <v>241</v>
      </c>
      <c r="D151" s="80">
        <v>0</v>
      </c>
      <c r="E151" s="80">
        <v>0</v>
      </c>
      <c r="F151" s="80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1</v>
      </c>
      <c r="AE151" s="80">
        <v>52</v>
      </c>
    </row>
    <row r="152" spans="1:31">
      <c r="A152" s="54" t="s">
        <v>94</v>
      </c>
      <c r="B152" s="54" t="s">
        <v>38</v>
      </c>
      <c r="C152" s="49" t="s">
        <v>242</v>
      </c>
      <c r="D152" s="80">
        <v>10</v>
      </c>
      <c r="E152" s="80">
        <v>5</v>
      </c>
      <c r="F152" s="80">
        <v>0</v>
      </c>
      <c r="G152" s="80">
        <v>0</v>
      </c>
      <c r="H152" s="80">
        <v>121</v>
      </c>
      <c r="I152" s="80">
        <v>2</v>
      </c>
      <c r="J152" s="80">
        <v>33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</row>
    <row r="153" spans="1:31">
      <c r="A153" s="54" t="s">
        <v>94</v>
      </c>
      <c r="B153" s="54" t="s">
        <v>39</v>
      </c>
      <c r="C153" s="49" t="s">
        <v>243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80">
        <v>0</v>
      </c>
      <c r="AD153" s="80">
        <v>0</v>
      </c>
      <c r="AE153" s="80">
        <v>0</v>
      </c>
    </row>
    <row r="154" spans="1:31">
      <c r="A154" s="54" t="s">
        <v>94</v>
      </c>
      <c r="B154" s="54" t="s">
        <v>40</v>
      </c>
      <c r="C154" s="49" t="s">
        <v>244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8</v>
      </c>
      <c r="J154" s="80">
        <v>114</v>
      </c>
      <c r="K154" s="80">
        <v>2</v>
      </c>
      <c r="L154" s="80">
        <v>3</v>
      </c>
      <c r="M154" s="80">
        <v>0</v>
      </c>
      <c r="N154" s="80">
        <v>102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</row>
    <row r="155" spans="1:31">
      <c r="A155" s="54" t="s">
        <v>94</v>
      </c>
      <c r="B155" s="54" t="s">
        <v>41</v>
      </c>
      <c r="C155" s="49" t="s">
        <v>245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5</v>
      </c>
      <c r="J155" s="80">
        <v>11</v>
      </c>
      <c r="K155" s="80">
        <v>0</v>
      </c>
      <c r="L155" s="80">
        <v>1</v>
      </c>
      <c r="M155" s="80">
        <v>0</v>
      </c>
      <c r="N155" s="80">
        <v>11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0</v>
      </c>
      <c r="AE155" s="80">
        <v>0</v>
      </c>
    </row>
    <row r="156" spans="1:31">
      <c r="A156" s="54" t="s">
        <v>94</v>
      </c>
      <c r="B156" s="54" t="s">
        <v>42</v>
      </c>
      <c r="C156" s="49" t="s">
        <v>246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7</v>
      </c>
      <c r="P156" s="80">
        <v>97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  <c r="AD156" s="80">
        <v>0</v>
      </c>
      <c r="AE156" s="80">
        <v>0</v>
      </c>
    </row>
    <row r="157" spans="1:31">
      <c r="A157" s="54" t="s">
        <v>94</v>
      </c>
      <c r="B157" s="54" t="s">
        <v>43</v>
      </c>
      <c r="C157" s="49" t="s">
        <v>247</v>
      </c>
      <c r="D157" s="80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  <c r="AD157" s="80">
        <v>0</v>
      </c>
      <c r="AE157" s="80">
        <v>0</v>
      </c>
    </row>
    <row r="158" spans="1:31">
      <c r="A158" s="54" t="s">
        <v>94</v>
      </c>
      <c r="B158" s="54" t="s">
        <v>44</v>
      </c>
      <c r="C158" s="49" t="s">
        <v>248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</row>
    <row r="159" spans="1:31">
      <c r="A159" s="54" t="s">
        <v>94</v>
      </c>
      <c r="B159" s="54" t="s">
        <v>45</v>
      </c>
      <c r="C159" s="49" t="s">
        <v>249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</row>
    <row r="160" spans="1:31">
      <c r="A160" s="54" t="s">
        <v>94</v>
      </c>
      <c r="B160" s="54" t="s">
        <v>46</v>
      </c>
      <c r="C160" s="49" t="s">
        <v>250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</v>
      </c>
      <c r="AD160" s="80">
        <v>0</v>
      </c>
      <c r="AE160" s="80">
        <v>0</v>
      </c>
    </row>
    <row r="161" spans="1:31">
      <c r="A161" s="54" t="s">
        <v>94</v>
      </c>
      <c r="B161" s="54" t="s">
        <v>47</v>
      </c>
      <c r="C161" s="49" t="s">
        <v>251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80">
        <v>0</v>
      </c>
      <c r="AC161" s="80">
        <v>0</v>
      </c>
      <c r="AD161" s="80">
        <v>0</v>
      </c>
      <c r="AE161" s="80">
        <v>0</v>
      </c>
    </row>
    <row r="162" spans="1:31">
      <c r="A162" s="54" t="s">
        <v>94</v>
      </c>
      <c r="B162" s="54" t="s">
        <v>48</v>
      </c>
      <c r="C162" s="49" t="s">
        <v>252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1</v>
      </c>
      <c r="M162" s="80">
        <v>0</v>
      </c>
      <c r="N162" s="80">
        <v>8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80">
        <v>0</v>
      </c>
      <c r="AC162" s="80">
        <v>0</v>
      </c>
      <c r="AD162" s="80">
        <v>0</v>
      </c>
      <c r="AE162" s="80">
        <v>0</v>
      </c>
    </row>
    <row r="163" spans="1:31">
      <c r="A163" s="54" t="s">
        <v>94</v>
      </c>
      <c r="B163" s="54" t="s">
        <v>49</v>
      </c>
      <c r="C163" s="49" t="s">
        <v>253</v>
      </c>
      <c r="D163" s="80">
        <v>0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</row>
    <row r="164" spans="1:31">
      <c r="A164" s="54" t="s">
        <v>94</v>
      </c>
      <c r="B164" s="54" t="s">
        <v>50</v>
      </c>
      <c r="C164" s="49" t="s">
        <v>254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80">
        <v>0</v>
      </c>
      <c r="AD164" s="80">
        <v>0</v>
      </c>
      <c r="AE164" s="80">
        <v>0</v>
      </c>
    </row>
    <row r="165" spans="1:31">
      <c r="A165" s="54" t="s">
        <v>94</v>
      </c>
      <c r="B165" s="54" t="s">
        <v>51</v>
      </c>
      <c r="C165" s="49" t="s">
        <v>255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</row>
    <row r="166" spans="1:31">
      <c r="A166" s="54" t="s">
        <v>94</v>
      </c>
      <c r="B166" s="54" t="s">
        <v>52</v>
      </c>
      <c r="C166" s="49" t="s">
        <v>256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80">
        <v>0</v>
      </c>
      <c r="AD166" s="80">
        <v>0</v>
      </c>
      <c r="AE166" s="80">
        <v>0</v>
      </c>
    </row>
    <row r="167" spans="1:31">
      <c r="A167" s="54" t="s">
        <v>94</v>
      </c>
      <c r="B167" s="54" t="s">
        <v>53</v>
      </c>
      <c r="C167" s="49" t="s">
        <v>257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80">
        <v>0</v>
      </c>
      <c r="AD167" s="80">
        <v>0</v>
      </c>
      <c r="AE167" s="80">
        <v>0</v>
      </c>
    </row>
    <row r="168" spans="1:31">
      <c r="A168" s="54" t="s">
        <v>94</v>
      </c>
      <c r="B168" s="54" t="s">
        <v>54</v>
      </c>
      <c r="C168" s="49" t="s">
        <v>258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0">
        <v>0</v>
      </c>
      <c r="AC168" s="80">
        <v>0</v>
      </c>
      <c r="AD168" s="80">
        <v>0</v>
      </c>
      <c r="AE168" s="80">
        <v>0</v>
      </c>
    </row>
    <row r="169" spans="1:31">
      <c r="A169" s="54" t="s">
        <v>94</v>
      </c>
      <c r="B169" s="54" t="s">
        <v>55</v>
      </c>
      <c r="C169" s="49" t="s">
        <v>259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</row>
    <row r="170" spans="1:31">
      <c r="A170" s="54" t="s">
        <v>94</v>
      </c>
      <c r="B170" s="54" t="s">
        <v>56</v>
      </c>
      <c r="C170" s="49" t="s">
        <v>260</v>
      </c>
      <c r="D170" s="80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v>0</v>
      </c>
    </row>
    <row r="171" spans="1:31">
      <c r="A171" s="54" t="s">
        <v>94</v>
      </c>
      <c r="B171" s="54" t="s">
        <v>57</v>
      </c>
      <c r="C171" s="49" t="s">
        <v>261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v>0</v>
      </c>
    </row>
    <row r="172" spans="1:31">
      <c r="A172" s="54" t="s">
        <v>94</v>
      </c>
      <c r="B172" s="54" t="s">
        <v>58</v>
      </c>
      <c r="C172" s="49" t="s">
        <v>262</v>
      </c>
      <c r="D172" s="80">
        <v>0</v>
      </c>
      <c r="E172" s="80">
        <v>0</v>
      </c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0</v>
      </c>
      <c r="AC172" s="80">
        <v>0</v>
      </c>
      <c r="AD172" s="80">
        <v>0</v>
      </c>
      <c r="AE172" s="80">
        <v>0</v>
      </c>
    </row>
    <row r="173" spans="1:31">
      <c r="A173" s="54" t="s">
        <v>94</v>
      </c>
      <c r="B173" s="54" t="s">
        <v>59</v>
      </c>
      <c r="C173" s="49" t="s">
        <v>263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</row>
    <row r="174" spans="1:31">
      <c r="A174" s="54" t="s">
        <v>94</v>
      </c>
      <c r="B174" s="54" t="s">
        <v>60</v>
      </c>
      <c r="C174" s="49" t="s">
        <v>264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80">
        <v>0</v>
      </c>
      <c r="AD174" s="80">
        <v>0</v>
      </c>
      <c r="AE174" s="80">
        <v>0</v>
      </c>
    </row>
    <row r="175" spans="1:31">
      <c r="A175" s="54" t="s">
        <v>94</v>
      </c>
      <c r="B175" s="54" t="s">
        <v>61</v>
      </c>
      <c r="C175" s="49" t="s">
        <v>265</v>
      </c>
      <c r="D175" s="80">
        <v>0</v>
      </c>
      <c r="E175" s="80">
        <v>0</v>
      </c>
      <c r="F175" s="80">
        <v>0</v>
      </c>
      <c r="G175" s="80">
        <v>0</v>
      </c>
      <c r="H175" s="80">
        <v>0</v>
      </c>
      <c r="I175" s="80">
        <v>0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2</v>
      </c>
      <c r="AA175" s="80">
        <v>2</v>
      </c>
      <c r="AB175" s="80">
        <v>2</v>
      </c>
      <c r="AC175" s="80">
        <v>1</v>
      </c>
      <c r="AD175" s="80">
        <v>0</v>
      </c>
      <c r="AE175" s="80">
        <v>0</v>
      </c>
    </row>
    <row r="176" spans="1:31">
      <c r="A176" s="54" t="s">
        <v>94</v>
      </c>
      <c r="B176" s="54" t="s">
        <v>62</v>
      </c>
      <c r="C176" s="49" t="s">
        <v>266</v>
      </c>
      <c r="D176" s="80">
        <v>0</v>
      </c>
      <c r="E176" s="80">
        <v>0</v>
      </c>
      <c r="F176" s="80">
        <v>0</v>
      </c>
      <c r="G176" s="80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  <c r="AB176" s="80">
        <v>0</v>
      </c>
      <c r="AC176" s="80">
        <v>0</v>
      </c>
      <c r="AD176" s="80">
        <v>1</v>
      </c>
      <c r="AE176" s="80">
        <v>55</v>
      </c>
    </row>
    <row r="177" spans="1:31">
      <c r="A177" s="54" t="s">
        <v>95</v>
      </c>
      <c r="B177" s="54" t="s">
        <v>38</v>
      </c>
      <c r="C177" s="48" t="s">
        <v>267</v>
      </c>
      <c r="D177" s="80">
        <v>8</v>
      </c>
      <c r="E177" s="80">
        <v>4</v>
      </c>
      <c r="F177" s="80">
        <v>0</v>
      </c>
      <c r="G177" s="80">
        <v>0</v>
      </c>
      <c r="H177" s="80">
        <v>106</v>
      </c>
      <c r="I177" s="80">
        <v>1</v>
      </c>
      <c r="J177" s="80">
        <v>12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0">
        <v>0</v>
      </c>
      <c r="AC177" s="80">
        <v>0</v>
      </c>
      <c r="AD177" s="80">
        <v>0</v>
      </c>
      <c r="AE177" s="80">
        <v>0</v>
      </c>
    </row>
    <row r="178" spans="1:31">
      <c r="A178" s="54" t="s">
        <v>95</v>
      </c>
      <c r="B178" s="54" t="s">
        <v>39</v>
      </c>
      <c r="C178" s="48" t="s">
        <v>268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0</v>
      </c>
      <c r="AD178" s="80">
        <v>0</v>
      </c>
      <c r="AE178" s="80">
        <v>0</v>
      </c>
    </row>
    <row r="179" spans="1:31">
      <c r="A179" s="54" t="s">
        <v>95</v>
      </c>
      <c r="B179" s="54" t="s">
        <v>40</v>
      </c>
      <c r="C179" s="48" t="s">
        <v>269</v>
      </c>
      <c r="D179" s="80">
        <v>0</v>
      </c>
      <c r="E179" s="80">
        <v>0</v>
      </c>
      <c r="F179" s="80">
        <v>0</v>
      </c>
      <c r="G179" s="80">
        <v>0</v>
      </c>
      <c r="H179" s="80">
        <v>0</v>
      </c>
      <c r="I179" s="80">
        <v>2</v>
      </c>
      <c r="J179" s="80">
        <v>33</v>
      </c>
      <c r="K179" s="80">
        <v>1</v>
      </c>
      <c r="L179" s="80">
        <v>1</v>
      </c>
      <c r="M179" s="80">
        <v>0</v>
      </c>
      <c r="N179" s="80">
        <v>15</v>
      </c>
      <c r="O179" s="80">
        <v>1</v>
      </c>
      <c r="P179" s="80">
        <v>14</v>
      </c>
      <c r="Q179" s="80">
        <v>0</v>
      </c>
      <c r="R179" s="80">
        <v>2</v>
      </c>
      <c r="S179" s="80">
        <v>14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0">
        <v>0</v>
      </c>
      <c r="AC179" s="80">
        <v>0</v>
      </c>
      <c r="AD179" s="80">
        <v>0</v>
      </c>
      <c r="AE179" s="80">
        <v>0</v>
      </c>
    </row>
    <row r="180" spans="1:31">
      <c r="A180" s="54" t="s">
        <v>95</v>
      </c>
      <c r="B180" s="54" t="s">
        <v>41</v>
      </c>
      <c r="C180" s="48" t="s">
        <v>270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0">
        <v>0</v>
      </c>
      <c r="AC180" s="80">
        <v>0</v>
      </c>
      <c r="AD180" s="80">
        <v>0</v>
      </c>
      <c r="AE180" s="80">
        <v>0</v>
      </c>
    </row>
    <row r="181" spans="1:31">
      <c r="A181" s="54" t="s">
        <v>95</v>
      </c>
      <c r="B181" s="54" t="s">
        <v>42</v>
      </c>
      <c r="C181" s="48" t="s">
        <v>271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0">
        <v>0</v>
      </c>
      <c r="AC181" s="80">
        <v>0</v>
      </c>
      <c r="AD181" s="80">
        <v>0</v>
      </c>
      <c r="AE181" s="80">
        <v>0</v>
      </c>
    </row>
    <row r="182" spans="1:31">
      <c r="A182" s="54" t="s">
        <v>95</v>
      </c>
      <c r="B182" s="54" t="s">
        <v>43</v>
      </c>
      <c r="C182" s="48" t="s">
        <v>272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</row>
    <row r="183" spans="1:31">
      <c r="A183" s="54" t="s">
        <v>95</v>
      </c>
      <c r="B183" s="54" t="s">
        <v>44</v>
      </c>
      <c r="C183" s="48" t="s">
        <v>273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8</v>
      </c>
      <c r="J183" s="80">
        <v>136</v>
      </c>
      <c r="K183" s="80">
        <v>2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0">
        <v>0</v>
      </c>
      <c r="AC183" s="80">
        <v>0</v>
      </c>
      <c r="AD183" s="80">
        <v>0</v>
      </c>
      <c r="AE183" s="80">
        <v>0</v>
      </c>
    </row>
    <row r="184" spans="1:31">
      <c r="A184" s="54" t="s">
        <v>95</v>
      </c>
      <c r="B184" s="54" t="s">
        <v>45</v>
      </c>
      <c r="C184" s="48" t="s">
        <v>274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2</v>
      </c>
      <c r="M184" s="80">
        <v>0</v>
      </c>
      <c r="N184" s="80">
        <v>60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</row>
    <row r="185" spans="1:31">
      <c r="A185" s="54" t="s">
        <v>95</v>
      </c>
      <c r="B185" s="54" t="s">
        <v>46</v>
      </c>
      <c r="C185" s="48" t="s">
        <v>275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</row>
    <row r="186" spans="1:31">
      <c r="A186" s="54" t="s">
        <v>95</v>
      </c>
      <c r="B186" s="54" t="s">
        <v>47</v>
      </c>
      <c r="C186" s="48" t="s">
        <v>276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80">
        <v>0</v>
      </c>
      <c r="AC186" s="80">
        <v>0</v>
      </c>
      <c r="AD186" s="80">
        <v>0</v>
      </c>
      <c r="AE186" s="80">
        <v>0</v>
      </c>
    </row>
    <row r="187" spans="1:31">
      <c r="A187" s="54" t="s">
        <v>95</v>
      </c>
      <c r="B187" s="54" t="s">
        <v>48</v>
      </c>
      <c r="C187" s="48" t="s">
        <v>277</v>
      </c>
      <c r="D187" s="80">
        <v>0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1</v>
      </c>
      <c r="M187" s="80">
        <v>0</v>
      </c>
      <c r="N187" s="80">
        <v>31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0">
        <v>0</v>
      </c>
      <c r="AC187" s="80">
        <v>0</v>
      </c>
      <c r="AD187" s="80">
        <v>0</v>
      </c>
      <c r="AE187" s="80">
        <v>0</v>
      </c>
    </row>
    <row r="188" spans="1:31">
      <c r="A188" s="54" t="s">
        <v>95</v>
      </c>
      <c r="B188" s="54" t="s">
        <v>49</v>
      </c>
      <c r="C188" s="48" t="s">
        <v>278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80">
        <v>0</v>
      </c>
      <c r="AD188" s="80">
        <v>0</v>
      </c>
      <c r="AE188" s="80">
        <v>0</v>
      </c>
    </row>
    <row r="189" spans="1:31">
      <c r="A189" s="54" t="s">
        <v>95</v>
      </c>
      <c r="B189" s="54" t="s">
        <v>50</v>
      </c>
      <c r="C189" s="48" t="s">
        <v>279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80">
        <v>0</v>
      </c>
      <c r="AC189" s="80">
        <v>0</v>
      </c>
      <c r="AD189" s="80">
        <v>0</v>
      </c>
      <c r="AE189" s="80">
        <v>0</v>
      </c>
    </row>
    <row r="190" spans="1:31">
      <c r="A190" s="54" t="s">
        <v>95</v>
      </c>
      <c r="B190" s="54" t="s">
        <v>51</v>
      </c>
      <c r="C190" s="48" t="s">
        <v>280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80">
        <v>0</v>
      </c>
      <c r="AC190" s="80">
        <v>0</v>
      </c>
      <c r="AD190" s="80">
        <v>0</v>
      </c>
      <c r="AE190" s="80">
        <v>0</v>
      </c>
    </row>
    <row r="191" spans="1:31">
      <c r="A191" s="54" t="s">
        <v>95</v>
      </c>
      <c r="B191" s="54" t="s">
        <v>52</v>
      </c>
      <c r="C191" s="48" t="s">
        <v>281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0">
        <v>0</v>
      </c>
      <c r="AC191" s="80">
        <v>0</v>
      </c>
      <c r="AD191" s="80">
        <v>0</v>
      </c>
      <c r="AE191" s="80">
        <v>0</v>
      </c>
    </row>
    <row r="192" spans="1:31">
      <c r="A192" s="54" t="s">
        <v>95</v>
      </c>
      <c r="B192" s="54" t="s">
        <v>53</v>
      </c>
      <c r="C192" s="48" t="s">
        <v>282</v>
      </c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0">
        <v>0</v>
      </c>
      <c r="AC192" s="80">
        <v>0</v>
      </c>
      <c r="AD192" s="80">
        <v>0</v>
      </c>
      <c r="AE192" s="80">
        <v>0</v>
      </c>
    </row>
    <row r="193" spans="1:31">
      <c r="A193" s="54" t="s">
        <v>95</v>
      </c>
      <c r="B193" s="54" t="s">
        <v>54</v>
      </c>
      <c r="C193" s="48" t="s">
        <v>283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0">
        <v>0</v>
      </c>
      <c r="AC193" s="80">
        <v>0</v>
      </c>
      <c r="AD193" s="80">
        <v>0</v>
      </c>
      <c r="AE193" s="80">
        <v>0</v>
      </c>
    </row>
    <row r="194" spans="1:31">
      <c r="A194" s="54" t="s">
        <v>95</v>
      </c>
      <c r="B194" s="54" t="s">
        <v>55</v>
      </c>
      <c r="C194" s="48" t="s">
        <v>284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3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0">
        <v>0</v>
      </c>
      <c r="AC194" s="80">
        <v>0</v>
      </c>
      <c r="AD194" s="80">
        <v>0</v>
      </c>
      <c r="AE194" s="80">
        <v>0</v>
      </c>
    </row>
    <row r="195" spans="1:31">
      <c r="A195" s="54" t="s">
        <v>95</v>
      </c>
      <c r="B195" s="54" t="s">
        <v>56</v>
      </c>
      <c r="C195" s="48" t="s">
        <v>285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0">
        <v>0</v>
      </c>
      <c r="AC195" s="80">
        <v>0</v>
      </c>
      <c r="AD195" s="80">
        <v>0</v>
      </c>
      <c r="AE195" s="80">
        <v>0</v>
      </c>
    </row>
    <row r="196" spans="1:31">
      <c r="A196" s="54" t="s">
        <v>95</v>
      </c>
      <c r="B196" s="54" t="s">
        <v>57</v>
      </c>
      <c r="C196" s="48" t="s">
        <v>286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80">
        <v>0</v>
      </c>
      <c r="AC196" s="80">
        <v>0</v>
      </c>
      <c r="AD196" s="80">
        <v>0</v>
      </c>
      <c r="AE196" s="80">
        <v>0</v>
      </c>
    </row>
    <row r="197" spans="1:31">
      <c r="A197" s="54" t="s">
        <v>95</v>
      </c>
      <c r="B197" s="54" t="s">
        <v>58</v>
      </c>
      <c r="C197" s="48" t="s">
        <v>287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v>0</v>
      </c>
    </row>
    <row r="198" spans="1:31">
      <c r="A198" s="54" t="s">
        <v>95</v>
      </c>
      <c r="B198" s="54" t="s">
        <v>59</v>
      </c>
      <c r="C198" s="48" t="s">
        <v>288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0">
        <v>0</v>
      </c>
      <c r="AC198" s="80">
        <v>0</v>
      </c>
      <c r="AD198" s="80">
        <v>0</v>
      </c>
      <c r="AE198" s="80">
        <v>0</v>
      </c>
    </row>
    <row r="199" spans="1:31">
      <c r="A199" s="54" t="s">
        <v>95</v>
      </c>
      <c r="B199" s="54" t="s">
        <v>60</v>
      </c>
      <c r="C199" s="48" t="s">
        <v>289</v>
      </c>
      <c r="D199" s="80">
        <v>0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1</v>
      </c>
      <c r="X199" s="80">
        <v>0</v>
      </c>
      <c r="Y199" s="80">
        <v>0</v>
      </c>
      <c r="Z199" s="80">
        <v>0</v>
      </c>
      <c r="AA199" s="80">
        <v>0</v>
      </c>
      <c r="AB199" s="80">
        <v>0</v>
      </c>
      <c r="AC199" s="80">
        <v>0</v>
      </c>
      <c r="AD199" s="80">
        <v>0</v>
      </c>
      <c r="AE199" s="80">
        <v>0</v>
      </c>
    </row>
    <row r="200" spans="1:31">
      <c r="A200" s="54" t="s">
        <v>95</v>
      </c>
      <c r="B200" s="54" t="s">
        <v>61</v>
      </c>
      <c r="C200" s="48" t="s">
        <v>290</v>
      </c>
      <c r="D200" s="80">
        <v>0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3</v>
      </c>
      <c r="AA200" s="80">
        <v>3</v>
      </c>
      <c r="AB200" s="80">
        <v>1</v>
      </c>
      <c r="AC200" s="80">
        <v>1</v>
      </c>
      <c r="AD200" s="80">
        <v>0</v>
      </c>
      <c r="AE200" s="80">
        <v>0</v>
      </c>
    </row>
    <row r="201" spans="1:31">
      <c r="A201" s="54" t="s">
        <v>95</v>
      </c>
      <c r="B201" s="54" t="s">
        <v>62</v>
      </c>
      <c r="C201" s="48" t="s">
        <v>291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0">
        <v>0</v>
      </c>
      <c r="AC201" s="80">
        <v>0</v>
      </c>
      <c r="AD201" s="80">
        <v>0</v>
      </c>
      <c r="AE201" s="80">
        <v>0</v>
      </c>
    </row>
    <row r="202" spans="1:31">
      <c r="A202" s="54" t="s">
        <v>96</v>
      </c>
      <c r="B202" s="54" t="s">
        <v>38</v>
      </c>
      <c r="C202" s="46" t="s">
        <v>292</v>
      </c>
      <c r="D202" s="80">
        <v>8</v>
      </c>
      <c r="E202" s="80">
        <v>5</v>
      </c>
      <c r="F202" s="80">
        <v>3</v>
      </c>
      <c r="G202" s="80">
        <v>0</v>
      </c>
      <c r="H202" s="80">
        <v>159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0">
        <v>0</v>
      </c>
      <c r="AC202" s="80">
        <v>0</v>
      </c>
      <c r="AD202" s="80">
        <v>0</v>
      </c>
      <c r="AE202" s="80">
        <v>0</v>
      </c>
    </row>
    <row r="203" spans="1:31">
      <c r="A203" s="54" t="s">
        <v>96</v>
      </c>
      <c r="B203" s="54" t="s">
        <v>39</v>
      </c>
      <c r="C203" s="46" t="s">
        <v>293</v>
      </c>
      <c r="D203" s="80">
        <v>0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80">
        <v>0</v>
      </c>
      <c r="AC203" s="80">
        <v>0</v>
      </c>
      <c r="AD203" s="80">
        <v>0</v>
      </c>
      <c r="AE203" s="80">
        <v>0</v>
      </c>
    </row>
    <row r="204" spans="1:31">
      <c r="A204" s="54" t="s">
        <v>96</v>
      </c>
      <c r="B204" s="54" t="s">
        <v>40</v>
      </c>
      <c r="C204" s="46" t="s">
        <v>294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7</v>
      </c>
      <c r="J204" s="80">
        <v>119</v>
      </c>
      <c r="K204" s="80">
        <v>2</v>
      </c>
      <c r="L204" s="80">
        <v>1</v>
      </c>
      <c r="M204" s="80">
        <v>1</v>
      </c>
      <c r="N204" s="80">
        <v>36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80">
        <v>0</v>
      </c>
      <c r="AC204" s="80">
        <v>0</v>
      </c>
      <c r="AD204" s="80">
        <v>0</v>
      </c>
      <c r="AE204" s="80">
        <v>0</v>
      </c>
    </row>
    <row r="205" spans="1:31">
      <c r="A205" s="54" t="s">
        <v>96</v>
      </c>
      <c r="B205" s="54" t="s">
        <v>41</v>
      </c>
      <c r="C205" s="46" t="s">
        <v>295</v>
      </c>
      <c r="D205" s="80">
        <v>0</v>
      </c>
      <c r="E205" s="80">
        <v>0</v>
      </c>
      <c r="F205" s="80">
        <v>0</v>
      </c>
      <c r="G205" s="80">
        <v>0</v>
      </c>
      <c r="H205" s="80">
        <v>0</v>
      </c>
      <c r="I205" s="80">
        <v>5</v>
      </c>
      <c r="J205" s="80">
        <v>36</v>
      </c>
      <c r="K205" s="80">
        <v>1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0</v>
      </c>
      <c r="T205" s="80">
        <v>0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0">
        <v>0</v>
      </c>
      <c r="AC205" s="80">
        <v>0</v>
      </c>
      <c r="AD205" s="80">
        <v>0</v>
      </c>
      <c r="AE205" s="80">
        <v>0</v>
      </c>
    </row>
    <row r="206" spans="1:31">
      <c r="A206" s="54" t="s">
        <v>96</v>
      </c>
      <c r="B206" s="54" t="s">
        <v>42</v>
      </c>
      <c r="C206" s="46" t="s">
        <v>296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3</v>
      </c>
      <c r="P206" s="80">
        <v>98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0">
        <v>0</v>
      </c>
      <c r="AC206" s="80">
        <v>0</v>
      </c>
      <c r="AD206" s="80">
        <v>0</v>
      </c>
      <c r="AE206" s="80">
        <v>0</v>
      </c>
    </row>
    <row r="207" spans="1:31">
      <c r="A207" s="54" t="s">
        <v>96</v>
      </c>
      <c r="B207" s="54" t="s">
        <v>43</v>
      </c>
      <c r="C207" s="46" t="s">
        <v>297</v>
      </c>
      <c r="D207" s="80">
        <v>0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80">
        <v>0</v>
      </c>
      <c r="AC207" s="80">
        <v>0</v>
      </c>
      <c r="AD207" s="80">
        <v>0</v>
      </c>
      <c r="AE207" s="80">
        <v>0</v>
      </c>
    </row>
    <row r="208" spans="1:31">
      <c r="A208" s="54" t="s">
        <v>96</v>
      </c>
      <c r="B208" s="54" t="s">
        <v>44</v>
      </c>
      <c r="C208" s="46" t="s">
        <v>298</v>
      </c>
      <c r="D208" s="80">
        <v>0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80">
        <v>0</v>
      </c>
      <c r="AC208" s="80">
        <v>0</v>
      </c>
      <c r="AD208" s="80">
        <v>0</v>
      </c>
      <c r="AE208" s="80">
        <v>0</v>
      </c>
    </row>
    <row r="209" spans="1:31">
      <c r="A209" s="54" t="s">
        <v>96</v>
      </c>
      <c r="B209" s="54" t="s">
        <v>45</v>
      </c>
      <c r="C209" s="46" t="s">
        <v>299</v>
      </c>
      <c r="D209" s="80">
        <v>0</v>
      </c>
      <c r="E209" s="80">
        <v>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2</v>
      </c>
      <c r="M209" s="80">
        <v>1</v>
      </c>
      <c r="N209" s="80">
        <v>58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80">
        <v>0</v>
      </c>
      <c r="AD209" s="80">
        <v>0</v>
      </c>
      <c r="AE209" s="80">
        <v>0</v>
      </c>
    </row>
    <row r="210" spans="1:31">
      <c r="A210" s="54" t="s">
        <v>96</v>
      </c>
      <c r="B210" s="54" t="s">
        <v>46</v>
      </c>
      <c r="C210" s="46" t="s">
        <v>300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80">
        <v>0</v>
      </c>
      <c r="AD210" s="80">
        <v>0</v>
      </c>
      <c r="AE210" s="80">
        <v>0</v>
      </c>
    </row>
    <row r="211" spans="1:31">
      <c r="A211" s="54" t="s">
        <v>96</v>
      </c>
      <c r="B211" s="54" t="s">
        <v>47</v>
      </c>
      <c r="C211" s="46" t="s">
        <v>301</v>
      </c>
      <c r="D211" s="80">
        <v>0</v>
      </c>
      <c r="E211" s="80">
        <v>0</v>
      </c>
      <c r="F211" s="80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1</v>
      </c>
      <c r="S211" s="80">
        <v>6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80">
        <v>0</v>
      </c>
      <c r="AC211" s="80">
        <v>0</v>
      </c>
      <c r="AD211" s="80">
        <v>0</v>
      </c>
      <c r="AE211" s="80">
        <v>0</v>
      </c>
    </row>
    <row r="212" spans="1:31">
      <c r="A212" s="54" t="s">
        <v>96</v>
      </c>
      <c r="B212" s="54" t="s">
        <v>48</v>
      </c>
      <c r="C212" s="46" t="s">
        <v>302</v>
      </c>
      <c r="D212" s="80">
        <v>0</v>
      </c>
      <c r="E212" s="80">
        <v>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2</v>
      </c>
      <c r="M212" s="80">
        <v>1</v>
      </c>
      <c r="N212" s="80">
        <v>65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80">
        <v>0</v>
      </c>
      <c r="AB212" s="80">
        <v>0</v>
      </c>
      <c r="AC212" s="80">
        <v>0</v>
      </c>
      <c r="AD212" s="80">
        <v>0</v>
      </c>
      <c r="AE212" s="80">
        <v>0</v>
      </c>
    </row>
    <row r="213" spans="1:31">
      <c r="A213" s="54" t="s">
        <v>96</v>
      </c>
      <c r="B213" s="54" t="s">
        <v>49</v>
      </c>
      <c r="C213" s="46" t="s">
        <v>303</v>
      </c>
      <c r="D213" s="80">
        <v>0</v>
      </c>
      <c r="E213" s="80">
        <v>0</v>
      </c>
      <c r="F213" s="80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80">
        <v>0</v>
      </c>
      <c r="AB213" s="80">
        <v>0</v>
      </c>
      <c r="AC213" s="80">
        <v>0</v>
      </c>
      <c r="AD213" s="80">
        <v>0</v>
      </c>
      <c r="AE213" s="80">
        <v>0</v>
      </c>
    </row>
    <row r="214" spans="1:31">
      <c r="A214" s="54" t="s">
        <v>96</v>
      </c>
      <c r="B214" s="54" t="s">
        <v>50</v>
      </c>
      <c r="C214" s="46" t="s">
        <v>304</v>
      </c>
      <c r="D214" s="80">
        <v>0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0</v>
      </c>
      <c r="AA214" s="80">
        <v>0</v>
      </c>
      <c r="AB214" s="80">
        <v>0</v>
      </c>
      <c r="AC214" s="80">
        <v>0</v>
      </c>
      <c r="AD214" s="80">
        <v>0</v>
      </c>
      <c r="AE214" s="80">
        <v>0</v>
      </c>
    </row>
    <row r="215" spans="1:31">
      <c r="A215" s="54" t="s">
        <v>96</v>
      </c>
      <c r="B215" s="54" t="s">
        <v>51</v>
      </c>
      <c r="C215" s="46" t="s">
        <v>305</v>
      </c>
      <c r="D215" s="80">
        <v>0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80">
        <v>0</v>
      </c>
      <c r="AC215" s="80">
        <v>0</v>
      </c>
      <c r="AD215" s="80">
        <v>0</v>
      </c>
      <c r="AE215" s="80">
        <v>0</v>
      </c>
    </row>
    <row r="216" spans="1:31">
      <c r="A216" s="54" t="s">
        <v>96</v>
      </c>
      <c r="B216" s="54" t="s">
        <v>52</v>
      </c>
      <c r="C216" s="46" t="s">
        <v>306</v>
      </c>
      <c r="D216" s="80">
        <v>0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1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0">
        <v>0</v>
      </c>
      <c r="AC216" s="80">
        <v>0</v>
      </c>
      <c r="AD216" s="80">
        <v>0</v>
      </c>
      <c r="AE216" s="80">
        <v>0</v>
      </c>
    </row>
    <row r="217" spans="1:31">
      <c r="A217" s="54" t="s">
        <v>96</v>
      </c>
      <c r="B217" s="54" t="s">
        <v>53</v>
      </c>
      <c r="C217" s="46" t="s">
        <v>307</v>
      </c>
      <c r="D217" s="80">
        <v>0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80">
        <v>0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80">
        <v>0</v>
      </c>
      <c r="AC217" s="80">
        <v>0</v>
      </c>
      <c r="AD217" s="80">
        <v>0</v>
      </c>
      <c r="AE217" s="80">
        <v>0</v>
      </c>
    </row>
    <row r="218" spans="1:31">
      <c r="A218" s="54" t="s">
        <v>96</v>
      </c>
      <c r="B218" s="54" t="s">
        <v>54</v>
      </c>
      <c r="C218" s="46" t="s">
        <v>308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80">
        <v>0</v>
      </c>
      <c r="AC218" s="80">
        <v>0</v>
      </c>
      <c r="AD218" s="80">
        <v>0</v>
      </c>
      <c r="AE218" s="80">
        <v>0</v>
      </c>
    </row>
    <row r="219" spans="1:31">
      <c r="A219" s="54" t="s">
        <v>96</v>
      </c>
      <c r="B219" s="54" t="s">
        <v>55</v>
      </c>
      <c r="C219" s="46" t="s">
        <v>309</v>
      </c>
      <c r="D219" s="80">
        <v>0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3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80">
        <v>0</v>
      </c>
      <c r="AC219" s="80">
        <v>0</v>
      </c>
      <c r="AD219" s="80">
        <v>0</v>
      </c>
      <c r="AE219" s="80">
        <v>0</v>
      </c>
    </row>
    <row r="220" spans="1:31">
      <c r="A220" s="54" t="s">
        <v>96</v>
      </c>
      <c r="B220" s="54" t="s">
        <v>56</v>
      </c>
      <c r="C220" s="46" t="s">
        <v>310</v>
      </c>
      <c r="D220" s="80">
        <v>0</v>
      </c>
      <c r="E220" s="80">
        <v>0</v>
      </c>
      <c r="F220" s="80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0</v>
      </c>
      <c r="AA220" s="80">
        <v>0</v>
      </c>
      <c r="AB220" s="80">
        <v>0</v>
      </c>
      <c r="AC220" s="80">
        <v>0</v>
      </c>
      <c r="AD220" s="80">
        <v>0</v>
      </c>
      <c r="AE220" s="80">
        <v>0</v>
      </c>
    </row>
    <row r="221" spans="1:31">
      <c r="A221" s="54" t="s">
        <v>96</v>
      </c>
      <c r="B221" s="54" t="s">
        <v>57</v>
      </c>
      <c r="C221" s="46" t="s">
        <v>311</v>
      </c>
      <c r="D221" s="80">
        <v>0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0</v>
      </c>
      <c r="AB221" s="80">
        <v>0</v>
      </c>
      <c r="AC221" s="80">
        <v>0</v>
      </c>
      <c r="AD221" s="80">
        <v>0</v>
      </c>
      <c r="AE221" s="80">
        <v>0</v>
      </c>
    </row>
    <row r="222" spans="1:31">
      <c r="A222" s="54" t="s">
        <v>96</v>
      </c>
      <c r="B222" s="54" t="s">
        <v>58</v>
      </c>
      <c r="C222" s="46" t="s">
        <v>312</v>
      </c>
      <c r="D222" s="80">
        <v>0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80">
        <v>0</v>
      </c>
      <c r="AB222" s="80">
        <v>0</v>
      </c>
      <c r="AC222" s="80">
        <v>0</v>
      </c>
      <c r="AD222" s="80">
        <v>0</v>
      </c>
      <c r="AE222" s="80">
        <v>0</v>
      </c>
    </row>
    <row r="223" spans="1:31">
      <c r="A223" s="54" t="s">
        <v>96</v>
      </c>
      <c r="B223" s="54" t="s">
        <v>59</v>
      </c>
      <c r="C223" s="46" t="s">
        <v>313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80">
        <v>0</v>
      </c>
      <c r="AB223" s="80">
        <v>0</v>
      </c>
      <c r="AC223" s="80">
        <v>0</v>
      </c>
      <c r="AD223" s="80">
        <v>0</v>
      </c>
      <c r="AE223" s="80">
        <v>0</v>
      </c>
    </row>
    <row r="224" spans="1:31">
      <c r="A224" s="54" t="s">
        <v>96</v>
      </c>
      <c r="B224" s="54" t="s">
        <v>60</v>
      </c>
      <c r="C224" s="46" t="s">
        <v>314</v>
      </c>
      <c r="D224" s="80">
        <v>0</v>
      </c>
      <c r="E224" s="80">
        <v>0</v>
      </c>
      <c r="F224" s="80">
        <v>0</v>
      </c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80">
        <v>0</v>
      </c>
      <c r="AB224" s="80">
        <v>0</v>
      </c>
      <c r="AC224" s="80">
        <v>0</v>
      </c>
      <c r="AD224" s="80">
        <v>0</v>
      </c>
      <c r="AE224" s="80">
        <v>0</v>
      </c>
    </row>
    <row r="225" spans="1:31">
      <c r="A225" s="54" t="s">
        <v>96</v>
      </c>
      <c r="B225" s="54" t="s">
        <v>61</v>
      </c>
      <c r="C225" s="46" t="s">
        <v>315</v>
      </c>
      <c r="D225" s="80">
        <v>0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6</v>
      </c>
      <c r="AA225" s="80">
        <v>6</v>
      </c>
      <c r="AB225" s="80">
        <v>0</v>
      </c>
      <c r="AC225" s="80">
        <v>0</v>
      </c>
      <c r="AD225" s="80">
        <v>0</v>
      </c>
      <c r="AE225" s="80">
        <v>0</v>
      </c>
    </row>
    <row r="226" spans="1:31">
      <c r="A226" s="54" t="s">
        <v>96</v>
      </c>
      <c r="B226" s="54" t="s">
        <v>62</v>
      </c>
      <c r="C226" s="46" t="s">
        <v>316</v>
      </c>
      <c r="D226" s="80">
        <v>0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80">
        <v>0</v>
      </c>
      <c r="AC226" s="80">
        <v>0</v>
      </c>
      <c r="AD226" s="80">
        <v>0</v>
      </c>
      <c r="AE226" s="80">
        <v>0</v>
      </c>
    </row>
    <row r="227" spans="1:31">
      <c r="A227" s="54" t="s">
        <v>97</v>
      </c>
      <c r="B227" s="54" t="s">
        <v>38</v>
      </c>
      <c r="C227" s="46" t="s">
        <v>317</v>
      </c>
      <c r="D227" s="80">
        <v>7</v>
      </c>
      <c r="E227" s="80">
        <v>5</v>
      </c>
      <c r="F227" s="80">
        <v>3</v>
      </c>
      <c r="G227" s="80">
        <v>0</v>
      </c>
      <c r="H227" s="80">
        <v>246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0</v>
      </c>
      <c r="AB227" s="80">
        <v>0</v>
      </c>
      <c r="AC227" s="80">
        <v>0</v>
      </c>
      <c r="AD227" s="80">
        <v>0</v>
      </c>
      <c r="AE227" s="80">
        <v>0</v>
      </c>
    </row>
    <row r="228" spans="1:31">
      <c r="A228" s="54" t="s">
        <v>97</v>
      </c>
      <c r="B228" s="54" t="s">
        <v>39</v>
      </c>
      <c r="C228" s="46" t="s">
        <v>318</v>
      </c>
      <c r="D228" s="80">
        <v>0</v>
      </c>
      <c r="E228" s="80">
        <v>0</v>
      </c>
      <c r="F228" s="80">
        <v>0</v>
      </c>
      <c r="G228" s="80">
        <v>0</v>
      </c>
      <c r="H228" s="80">
        <v>0</v>
      </c>
      <c r="I228" s="80">
        <v>0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80">
        <v>0</v>
      </c>
      <c r="AB228" s="80">
        <v>0</v>
      </c>
      <c r="AC228" s="80">
        <v>0</v>
      </c>
      <c r="AD228" s="80">
        <v>0</v>
      </c>
      <c r="AE228" s="80">
        <v>0</v>
      </c>
    </row>
    <row r="229" spans="1:31">
      <c r="A229" s="54" t="s">
        <v>97</v>
      </c>
      <c r="B229" s="54" t="s">
        <v>40</v>
      </c>
      <c r="C229" s="46" t="s">
        <v>319</v>
      </c>
      <c r="D229" s="80">
        <v>0</v>
      </c>
      <c r="E229" s="80">
        <v>0</v>
      </c>
      <c r="F229" s="80">
        <v>0</v>
      </c>
      <c r="G229" s="80">
        <v>0</v>
      </c>
      <c r="H229" s="80">
        <v>0</v>
      </c>
      <c r="I229" s="80">
        <v>14</v>
      </c>
      <c r="J229" s="80">
        <v>126</v>
      </c>
      <c r="K229" s="80">
        <v>2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80">
        <v>0</v>
      </c>
      <c r="AB229" s="80">
        <v>0</v>
      </c>
      <c r="AC229" s="80">
        <v>0</v>
      </c>
      <c r="AD229" s="80">
        <v>0</v>
      </c>
      <c r="AE229" s="80">
        <v>0</v>
      </c>
    </row>
    <row r="230" spans="1:31">
      <c r="A230" s="54" t="s">
        <v>97</v>
      </c>
      <c r="B230" s="54" t="s">
        <v>41</v>
      </c>
      <c r="C230" s="46" t="s">
        <v>320</v>
      </c>
      <c r="D230" s="80">
        <v>0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1</v>
      </c>
      <c r="M230" s="80">
        <v>0</v>
      </c>
      <c r="N230" s="80">
        <v>15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80">
        <v>0</v>
      </c>
      <c r="AB230" s="80">
        <v>0</v>
      </c>
      <c r="AC230" s="80">
        <v>0</v>
      </c>
      <c r="AD230" s="80">
        <v>0</v>
      </c>
      <c r="AE230" s="80">
        <v>0</v>
      </c>
    </row>
    <row r="231" spans="1:31">
      <c r="A231" s="54" t="s">
        <v>97</v>
      </c>
      <c r="B231" s="54" t="s">
        <v>42</v>
      </c>
      <c r="C231" s="46" t="s">
        <v>321</v>
      </c>
      <c r="D231" s="80">
        <v>0</v>
      </c>
      <c r="E231" s="80">
        <v>0</v>
      </c>
      <c r="F231" s="80">
        <v>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80">
        <v>0</v>
      </c>
      <c r="AA231" s="80">
        <v>0</v>
      </c>
      <c r="AB231" s="80">
        <v>0</v>
      </c>
      <c r="AC231" s="80">
        <v>0</v>
      </c>
      <c r="AD231" s="80">
        <v>0</v>
      </c>
      <c r="AE231" s="80">
        <v>0</v>
      </c>
    </row>
    <row r="232" spans="1:31">
      <c r="A232" s="54" t="s">
        <v>97</v>
      </c>
      <c r="B232" s="54" t="s">
        <v>43</v>
      </c>
      <c r="C232" s="46" t="s">
        <v>322</v>
      </c>
      <c r="D232" s="80">
        <v>0</v>
      </c>
      <c r="E232" s="80">
        <v>0</v>
      </c>
      <c r="F232" s="80">
        <v>0</v>
      </c>
      <c r="G232" s="80">
        <v>0</v>
      </c>
      <c r="H232" s="80">
        <v>0</v>
      </c>
      <c r="I232" s="80">
        <v>0</v>
      </c>
      <c r="J232" s="80"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0</v>
      </c>
      <c r="Y232" s="80">
        <v>0</v>
      </c>
      <c r="Z232" s="80">
        <v>0</v>
      </c>
      <c r="AA232" s="80">
        <v>0</v>
      </c>
      <c r="AB232" s="80">
        <v>0</v>
      </c>
      <c r="AC232" s="80">
        <v>0</v>
      </c>
      <c r="AD232" s="80">
        <v>0</v>
      </c>
      <c r="AE232" s="80">
        <v>0</v>
      </c>
    </row>
    <row r="233" spans="1:31">
      <c r="A233" s="54" t="s">
        <v>97</v>
      </c>
      <c r="B233" s="54" t="s">
        <v>44</v>
      </c>
      <c r="C233" s="46" t="s">
        <v>323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1</v>
      </c>
      <c r="M233" s="80">
        <v>0</v>
      </c>
      <c r="N233" s="80">
        <v>46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80">
        <v>0</v>
      </c>
      <c r="AC233" s="80">
        <v>0</v>
      </c>
      <c r="AD233" s="80">
        <v>0</v>
      </c>
      <c r="AE233" s="80">
        <v>0</v>
      </c>
    </row>
    <row r="234" spans="1:31">
      <c r="A234" s="54" t="s">
        <v>97</v>
      </c>
      <c r="B234" s="54" t="s">
        <v>45</v>
      </c>
      <c r="C234" s="46" t="s">
        <v>324</v>
      </c>
      <c r="D234" s="80">
        <v>0</v>
      </c>
      <c r="E234" s="80">
        <v>0</v>
      </c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0</v>
      </c>
      <c r="L234" s="80">
        <v>3</v>
      </c>
      <c r="M234" s="80">
        <v>3</v>
      </c>
      <c r="N234" s="80">
        <v>185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80">
        <v>0</v>
      </c>
      <c r="AB234" s="80">
        <v>0</v>
      </c>
      <c r="AC234" s="80">
        <v>0</v>
      </c>
      <c r="AD234" s="80">
        <v>0</v>
      </c>
      <c r="AE234" s="80">
        <v>0</v>
      </c>
    </row>
    <row r="235" spans="1:31">
      <c r="A235" s="54" t="s">
        <v>97</v>
      </c>
      <c r="B235" s="54" t="s">
        <v>46</v>
      </c>
      <c r="C235" s="46" t="s">
        <v>325</v>
      </c>
      <c r="D235" s="80">
        <v>0</v>
      </c>
      <c r="E235" s="80">
        <v>0</v>
      </c>
      <c r="F235" s="80">
        <v>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4</v>
      </c>
      <c r="P235" s="80">
        <v>18</v>
      </c>
      <c r="Q235" s="80">
        <v>0</v>
      </c>
      <c r="R235" s="80">
        <v>1</v>
      </c>
      <c r="S235" s="80">
        <v>23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80">
        <v>0</v>
      </c>
      <c r="AA235" s="80">
        <v>0</v>
      </c>
      <c r="AB235" s="80">
        <v>0</v>
      </c>
      <c r="AC235" s="80">
        <v>0</v>
      </c>
      <c r="AD235" s="80">
        <v>0</v>
      </c>
      <c r="AE235" s="80">
        <v>0</v>
      </c>
    </row>
    <row r="236" spans="1:31">
      <c r="A236" s="54" t="s">
        <v>97</v>
      </c>
      <c r="B236" s="54" t="s">
        <v>47</v>
      </c>
      <c r="C236" s="46" t="s">
        <v>326</v>
      </c>
      <c r="D236" s="80">
        <v>0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0</v>
      </c>
      <c r="L236" s="80">
        <v>0</v>
      </c>
      <c r="M236" s="80">
        <v>0</v>
      </c>
      <c r="N236" s="80">
        <v>0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0</v>
      </c>
      <c r="Y236" s="80">
        <v>0</v>
      </c>
      <c r="Z236" s="80">
        <v>0</v>
      </c>
      <c r="AA236" s="80">
        <v>0</v>
      </c>
      <c r="AB236" s="80">
        <v>0</v>
      </c>
      <c r="AC236" s="80">
        <v>0</v>
      </c>
      <c r="AD236" s="80">
        <v>0</v>
      </c>
      <c r="AE236" s="80">
        <v>0</v>
      </c>
    </row>
    <row r="237" spans="1:31">
      <c r="A237" s="54" t="s">
        <v>97</v>
      </c>
      <c r="B237" s="54" t="s">
        <v>48</v>
      </c>
      <c r="C237" s="46" t="s">
        <v>327</v>
      </c>
      <c r="D237" s="80">
        <v>0</v>
      </c>
      <c r="E237" s="80">
        <v>0</v>
      </c>
      <c r="F237" s="80">
        <v>0</v>
      </c>
      <c r="G237" s="80">
        <v>0</v>
      </c>
      <c r="H237" s="80">
        <v>0</v>
      </c>
      <c r="I237" s="80">
        <v>0</v>
      </c>
      <c r="J237" s="80">
        <v>0</v>
      </c>
      <c r="K237" s="80">
        <v>0</v>
      </c>
      <c r="L237" s="80">
        <v>0</v>
      </c>
      <c r="M237" s="80">
        <v>0</v>
      </c>
      <c r="N237" s="80">
        <v>0</v>
      </c>
      <c r="O237" s="80">
        <v>0</v>
      </c>
      <c r="P237" s="80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80">
        <v>0</v>
      </c>
      <c r="AA237" s="80">
        <v>0</v>
      </c>
      <c r="AB237" s="80">
        <v>0</v>
      </c>
      <c r="AC237" s="80">
        <v>0</v>
      </c>
      <c r="AD237" s="80">
        <v>0</v>
      </c>
      <c r="AE237" s="80">
        <v>0</v>
      </c>
    </row>
    <row r="238" spans="1:31">
      <c r="A238" s="54" t="s">
        <v>97</v>
      </c>
      <c r="B238" s="54" t="s">
        <v>49</v>
      </c>
      <c r="C238" s="46" t="s">
        <v>328</v>
      </c>
      <c r="D238" s="80">
        <v>0</v>
      </c>
      <c r="E238" s="80">
        <v>0</v>
      </c>
      <c r="F238" s="80">
        <v>0</v>
      </c>
      <c r="G238" s="80">
        <v>0</v>
      </c>
      <c r="H238" s="80">
        <v>0</v>
      </c>
      <c r="I238" s="80">
        <v>0</v>
      </c>
      <c r="J238" s="80"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v>0</v>
      </c>
      <c r="P238" s="80">
        <v>0</v>
      </c>
      <c r="Q238" s="80">
        <v>0</v>
      </c>
      <c r="R238" s="80">
        <v>0</v>
      </c>
      <c r="S238" s="80">
        <v>0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80">
        <v>0</v>
      </c>
      <c r="AB238" s="80">
        <v>0</v>
      </c>
      <c r="AC238" s="80">
        <v>0</v>
      </c>
      <c r="AD238" s="80">
        <v>0</v>
      </c>
      <c r="AE238" s="80">
        <v>0</v>
      </c>
    </row>
    <row r="239" spans="1:31">
      <c r="A239" s="54" t="s">
        <v>97</v>
      </c>
      <c r="B239" s="54" t="s">
        <v>50</v>
      </c>
      <c r="C239" s="46" t="s">
        <v>329</v>
      </c>
      <c r="D239" s="80">
        <v>0</v>
      </c>
      <c r="E239" s="80">
        <v>0</v>
      </c>
      <c r="F239" s="80">
        <v>0</v>
      </c>
      <c r="G239" s="80">
        <v>0</v>
      </c>
      <c r="H239" s="80">
        <v>0</v>
      </c>
      <c r="I239" s="80">
        <v>0</v>
      </c>
      <c r="J239" s="80">
        <v>0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0</v>
      </c>
      <c r="T239" s="80">
        <v>0</v>
      </c>
      <c r="U239" s="80">
        <v>0</v>
      </c>
      <c r="V239" s="80">
        <v>2</v>
      </c>
      <c r="W239" s="80">
        <v>0</v>
      </c>
      <c r="X239" s="80">
        <v>0</v>
      </c>
      <c r="Y239" s="80">
        <v>0</v>
      </c>
      <c r="Z239" s="80">
        <v>0</v>
      </c>
      <c r="AA239" s="80">
        <v>0</v>
      </c>
      <c r="AB239" s="80">
        <v>0</v>
      </c>
      <c r="AC239" s="80">
        <v>0</v>
      </c>
      <c r="AD239" s="80">
        <v>0</v>
      </c>
      <c r="AE239" s="80">
        <v>0</v>
      </c>
    </row>
    <row r="240" spans="1:31">
      <c r="A240" s="54" t="s">
        <v>97</v>
      </c>
      <c r="B240" s="54" t="s">
        <v>51</v>
      </c>
      <c r="C240" s="46" t="s">
        <v>330</v>
      </c>
      <c r="D240" s="80">
        <v>0</v>
      </c>
      <c r="E240" s="80">
        <v>0</v>
      </c>
      <c r="F240" s="80">
        <v>0</v>
      </c>
      <c r="G240" s="80">
        <v>0</v>
      </c>
      <c r="H240" s="80">
        <v>0</v>
      </c>
      <c r="I240" s="80">
        <v>0</v>
      </c>
      <c r="J240" s="80"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v>0</v>
      </c>
      <c r="P240" s="80">
        <v>0</v>
      </c>
      <c r="Q240" s="80">
        <v>0</v>
      </c>
      <c r="R240" s="80">
        <v>0</v>
      </c>
      <c r="S240" s="80">
        <v>0</v>
      </c>
      <c r="T240" s="80">
        <v>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80">
        <v>0</v>
      </c>
      <c r="AA240" s="80">
        <v>0</v>
      </c>
      <c r="AB240" s="80">
        <v>0</v>
      </c>
      <c r="AC240" s="80">
        <v>0</v>
      </c>
      <c r="AD240" s="80">
        <v>0</v>
      </c>
      <c r="AE240" s="80">
        <v>0</v>
      </c>
    </row>
    <row r="241" spans="1:31">
      <c r="A241" s="54" t="s">
        <v>97</v>
      </c>
      <c r="B241" s="54" t="s">
        <v>52</v>
      </c>
      <c r="C241" s="46" t="s">
        <v>331</v>
      </c>
      <c r="D241" s="80">
        <v>0</v>
      </c>
      <c r="E241" s="80">
        <v>0</v>
      </c>
      <c r="F241" s="80">
        <v>0</v>
      </c>
      <c r="G241" s="80">
        <v>0</v>
      </c>
      <c r="H241" s="80">
        <v>0</v>
      </c>
      <c r="I241" s="80">
        <v>0</v>
      </c>
      <c r="J241" s="80"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80">
        <v>0</v>
      </c>
      <c r="AA241" s="80">
        <v>0</v>
      </c>
      <c r="AB241" s="80">
        <v>0</v>
      </c>
      <c r="AC241" s="80">
        <v>0</v>
      </c>
      <c r="AD241" s="80">
        <v>0</v>
      </c>
      <c r="AE241" s="80">
        <v>0</v>
      </c>
    </row>
    <row r="242" spans="1:31">
      <c r="A242" s="54" t="s">
        <v>97</v>
      </c>
      <c r="B242" s="54" t="s">
        <v>53</v>
      </c>
      <c r="C242" s="46" t="s">
        <v>332</v>
      </c>
      <c r="D242" s="80">
        <v>0</v>
      </c>
      <c r="E242" s="80">
        <v>0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1</v>
      </c>
      <c r="W242" s="80">
        <v>0</v>
      </c>
      <c r="X242" s="80">
        <v>0</v>
      </c>
      <c r="Y242" s="80">
        <v>0</v>
      </c>
      <c r="Z242" s="80">
        <v>0</v>
      </c>
      <c r="AA242" s="80">
        <v>0</v>
      </c>
      <c r="AB242" s="80">
        <v>0</v>
      </c>
      <c r="AC242" s="80">
        <v>0</v>
      </c>
      <c r="AD242" s="80">
        <v>0</v>
      </c>
      <c r="AE242" s="80">
        <v>0</v>
      </c>
    </row>
    <row r="243" spans="1:31">
      <c r="A243" s="54" t="s">
        <v>97</v>
      </c>
      <c r="B243" s="54" t="s">
        <v>54</v>
      </c>
      <c r="C243" s="46" t="s">
        <v>333</v>
      </c>
      <c r="D243" s="80">
        <v>0</v>
      </c>
      <c r="E243" s="80">
        <v>0</v>
      </c>
      <c r="F243" s="80">
        <v>0</v>
      </c>
      <c r="G243" s="80">
        <v>0</v>
      </c>
      <c r="H243" s="80">
        <v>0</v>
      </c>
      <c r="I243" s="80">
        <v>0</v>
      </c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0">
        <v>3</v>
      </c>
      <c r="W243" s="80">
        <v>0</v>
      </c>
      <c r="X243" s="80">
        <v>0</v>
      </c>
      <c r="Y243" s="80">
        <v>0</v>
      </c>
      <c r="Z243" s="80">
        <v>0</v>
      </c>
      <c r="AA243" s="80">
        <v>0</v>
      </c>
      <c r="AB243" s="80">
        <v>0</v>
      </c>
      <c r="AC243" s="80">
        <v>0</v>
      </c>
      <c r="AD243" s="80">
        <v>0</v>
      </c>
      <c r="AE243" s="80">
        <v>0</v>
      </c>
    </row>
    <row r="244" spans="1:31">
      <c r="A244" s="54" t="s">
        <v>97</v>
      </c>
      <c r="B244" s="54" t="s">
        <v>55</v>
      </c>
      <c r="C244" s="46" t="s">
        <v>334</v>
      </c>
      <c r="D244" s="80">
        <v>0</v>
      </c>
      <c r="E244" s="80">
        <v>0</v>
      </c>
      <c r="F244" s="80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80">
        <v>0</v>
      </c>
      <c r="AD244" s="80">
        <v>0</v>
      </c>
      <c r="AE244" s="80">
        <v>0</v>
      </c>
    </row>
    <row r="245" spans="1:31">
      <c r="A245" s="54" t="s">
        <v>97</v>
      </c>
      <c r="B245" s="54" t="s">
        <v>56</v>
      </c>
      <c r="C245" s="46" t="s">
        <v>335</v>
      </c>
      <c r="D245" s="80">
        <v>0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80">
        <v>0</v>
      </c>
      <c r="AC245" s="80">
        <v>0</v>
      </c>
      <c r="AD245" s="80">
        <v>0</v>
      </c>
      <c r="AE245" s="80">
        <v>0</v>
      </c>
    </row>
    <row r="246" spans="1:31">
      <c r="A246" s="54" t="s">
        <v>97</v>
      </c>
      <c r="B246" s="54" t="s">
        <v>57</v>
      </c>
      <c r="C246" s="46" t="s">
        <v>336</v>
      </c>
      <c r="D246" s="80">
        <v>0</v>
      </c>
      <c r="E246" s="80">
        <v>0</v>
      </c>
      <c r="F246" s="80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80">
        <v>0</v>
      </c>
      <c r="AC246" s="80">
        <v>0</v>
      </c>
      <c r="AD246" s="80">
        <v>0</v>
      </c>
      <c r="AE246" s="80">
        <v>0</v>
      </c>
    </row>
    <row r="247" spans="1:31">
      <c r="A247" s="54" t="s">
        <v>97</v>
      </c>
      <c r="B247" s="54" t="s">
        <v>58</v>
      </c>
      <c r="C247" s="46" t="s">
        <v>337</v>
      </c>
      <c r="D247" s="80">
        <v>0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v>0</v>
      </c>
    </row>
    <row r="248" spans="1:31">
      <c r="A248" s="54" t="s">
        <v>97</v>
      </c>
      <c r="B248" s="54" t="s">
        <v>59</v>
      </c>
      <c r="C248" s="46" t="s">
        <v>338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1</v>
      </c>
      <c r="X248" s="80">
        <v>0</v>
      </c>
      <c r="Y248" s="80">
        <v>0</v>
      </c>
      <c r="Z248" s="80">
        <v>0</v>
      </c>
      <c r="AA248" s="80">
        <v>0</v>
      </c>
      <c r="AB248" s="80">
        <v>0</v>
      </c>
      <c r="AC248" s="80">
        <v>0</v>
      </c>
      <c r="AD248" s="80">
        <v>0</v>
      </c>
      <c r="AE248" s="80">
        <v>0</v>
      </c>
    </row>
    <row r="249" spans="1:31">
      <c r="A249" s="54" t="s">
        <v>97</v>
      </c>
      <c r="B249" s="54" t="s">
        <v>60</v>
      </c>
      <c r="C249" s="46" t="s">
        <v>339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0</v>
      </c>
      <c r="AD249" s="80">
        <v>0</v>
      </c>
      <c r="AE249" s="80">
        <v>0</v>
      </c>
    </row>
    <row r="250" spans="1:31">
      <c r="A250" s="54" t="s">
        <v>97</v>
      </c>
      <c r="B250" s="54" t="s">
        <v>61</v>
      </c>
      <c r="C250" s="46" t="s">
        <v>340</v>
      </c>
      <c r="D250" s="80">
        <v>0</v>
      </c>
      <c r="E250" s="80">
        <v>0</v>
      </c>
      <c r="F250" s="80">
        <v>0</v>
      </c>
      <c r="G250" s="80">
        <v>0</v>
      </c>
      <c r="H250" s="80">
        <v>0</v>
      </c>
      <c r="I250" s="80">
        <v>0</v>
      </c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4</v>
      </c>
      <c r="AA250" s="80">
        <v>4</v>
      </c>
      <c r="AB250" s="80">
        <v>0</v>
      </c>
      <c r="AC250" s="80">
        <v>0</v>
      </c>
      <c r="AD250" s="80">
        <v>0</v>
      </c>
      <c r="AE250" s="80">
        <v>0</v>
      </c>
    </row>
    <row r="251" spans="1:31">
      <c r="A251" s="54" t="s">
        <v>97</v>
      </c>
      <c r="B251" s="54" t="s">
        <v>62</v>
      </c>
      <c r="C251" s="46" t="s">
        <v>341</v>
      </c>
      <c r="D251" s="80">
        <v>0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80">
        <v>0</v>
      </c>
      <c r="AB251" s="80">
        <v>0</v>
      </c>
      <c r="AC251" s="80">
        <v>0</v>
      </c>
      <c r="AD251" s="80">
        <v>0</v>
      </c>
      <c r="AE251" s="80">
        <v>0</v>
      </c>
    </row>
    <row r="252" spans="1:31">
      <c r="A252" s="54" t="s">
        <v>98</v>
      </c>
      <c r="B252" s="54" t="s">
        <v>38</v>
      </c>
      <c r="C252" s="50" t="s">
        <v>342</v>
      </c>
      <c r="D252" s="80">
        <v>12</v>
      </c>
      <c r="E252" s="80">
        <v>9</v>
      </c>
      <c r="F252" s="80">
        <v>3</v>
      </c>
      <c r="G252" s="80">
        <v>0</v>
      </c>
      <c r="H252" s="80">
        <v>297</v>
      </c>
      <c r="I252" s="80">
        <v>2</v>
      </c>
      <c r="J252" s="80">
        <v>17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80">
        <v>0</v>
      </c>
      <c r="AB252" s="80">
        <v>0</v>
      </c>
      <c r="AC252" s="80">
        <v>0</v>
      </c>
      <c r="AD252" s="80">
        <v>0</v>
      </c>
      <c r="AE252" s="80">
        <v>0</v>
      </c>
    </row>
    <row r="253" spans="1:31">
      <c r="A253" s="54" t="s">
        <v>98</v>
      </c>
      <c r="B253" s="54" t="s">
        <v>39</v>
      </c>
      <c r="C253" s="50" t="s">
        <v>343</v>
      </c>
      <c r="D253" s="80">
        <v>0</v>
      </c>
      <c r="E253" s="80">
        <v>0</v>
      </c>
      <c r="F253" s="80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80">
        <v>0</v>
      </c>
      <c r="AB253" s="80">
        <v>0</v>
      </c>
      <c r="AC253" s="80">
        <v>0</v>
      </c>
      <c r="AD253" s="80">
        <v>0</v>
      </c>
      <c r="AE253" s="80">
        <v>0</v>
      </c>
    </row>
    <row r="254" spans="1:31">
      <c r="A254" s="54" t="s">
        <v>98</v>
      </c>
      <c r="B254" s="54" t="s">
        <v>40</v>
      </c>
      <c r="C254" s="50" t="s">
        <v>344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7</v>
      </c>
      <c r="J254" s="80">
        <v>33</v>
      </c>
      <c r="K254" s="80">
        <v>0</v>
      </c>
      <c r="L254" s="80">
        <v>1</v>
      </c>
      <c r="M254" s="80">
        <v>0</v>
      </c>
      <c r="N254" s="80">
        <v>5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80">
        <v>0</v>
      </c>
      <c r="AB254" s="80">
        <v>0</v>
      </c>
      <c r="AC254" s="80">
        <v>0</v>
      </c>
      <c r="AD254" s="80">
        <v>0</v>
      </c>
      <c r="AE254" s="80">
        <v>0</v>
      </c>
    </row>
    <row r="255" spans="1:31">
      <c r="A255" s="54" t="s">
        <v>98</v>
      </c>
      <c r="B255" s="54" t="s">
        <v>41</v>
      </c>
      <c r="C255" s="50" t="s">
        <v>345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1</v>
      </c>
      <c r="M255" s="80">
        <v>0</v>
      </c>
      <c r="N255" s="80">
        <v>18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80">
        <v>0</v>
      </c>
      <c r="AC255" s="80">
        <v>0</v>
      </c>
      <c r="AD255" s="80">
        <v>0</v>
      </c>
      <c r="AE255" s="80">
        <v>0</v>
      </c>
    </row>
    <row r="256" spans="1:31">
      <c r="A256" s="54" t="s">
        <v>98</v>
      </c>
      <c r="B256" s="54" t="s">
        <v>42</v>
      </c>
      <c r="C256" s="50" t="s">
        <v>346</v>
      </c>
      <c r="D256" s="80">
        <v>0</v>
      </c>
      <c r="E256" s="80">
        <v>0</v>
      </c>
      <c r="F256" s="80">
        <v>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1</v>
      </c>
      <c r="P256" s="80">
        <v>11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80">
        <v>0</v>
      </c>
      <c r="AC256" s="80">
        <v>0</v>
      </c>
      <c r="AD256" s="80">
        <v>0</v>
      </c>
      <c r="AE256" s="80">
        <v>0</v>
      </c>
    </row>
    <row r="257" spans="1:31">
      <c r="A257" s="54" t="s">
        <v>98</v>
      </c>
      <c r="B257" s="54" t="s">
        <v>43</v>
      </c>
      <c r="C257" s="50" t="s">
        <v>347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80">
        <v>0</v>
      </c>
      <c r="AC257" s="80">
        <v>0</v>
      </c>
      <c r="AD257" s="80">
        <v>0</v>
      </c>
      <c r="AE257" s="80">
        <v>0</v>
      </c>
    </row>
    <row r="258" spans="1:31">
      <c r="A258" s="54" t="s">
        <v>98</v>
      </c>
      <c r="B258" s="54" t="s">
        <v>44</v>
      </c>
      <c r="C258" s="50" t="s">
        <v>348</v>
      </c>
      <c r="D258" s="80">
        <v>0</v>
      </c>
      <c r="E258" s="80">
        <v>0</v>
      </c>
      <c r="F258" s="80">
        <v>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  <c r="L258" s="80">
        <v>3</v>
      </c>
      <c r="M258" s="80">
        <v>3</v>
      </c>
      <c r="N258" s="80">
        <v>183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80">
        <v>0</v>
      </c>
      <c r="AB258" s="80">
        <v>0</v>
      </c>
      <c r="AC258" s="80">
        <v>0</v>
      </c>
      <c r="AD258" s="80">
        <v>0</v>
      </c>
      <c r="AE258" s="80">
        <v>0</v>
      </c>
    </row>
    <row r="259" spans="1:31">
      <c r="A259" s="54" t="s">
        <v>98</v>
      </c>
      <c r="B259" s="54" t="s">
        <v>45</v>
      </c>
      <c r="C259" s="50" t="s">
        <v>349</v>
      </c>
      <c r="D259" s="80">
        <v>0</v>
      </c>
      <c r="E259" s="80">
        <v>0</v>
      </c>
      <c r="F259" s="80">
        <v>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80">
        <v>3</v>
      </c>
      <c r="M259" s="80">
        <v>0</v>
      </c>
      <c r="N259" s="80">
        <v>70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80">
        <v>0</v>
      </c>
      <c r="AC259" s="80">
        <v>0</v>
      </c>
      <c r="AD259" s="80">
        <v>0</v>
      </c>
      <c r="AE259" s="80">
        <v>0</v>
      </c>
    </row>
    <row r="260" spans="1:31">
      <c r="A260" s="54" t="s">
        <v>98</v>
      </c>
      <c r="B260" s="54" t="s">
        <v>46</v>
      </c>
      <c r="C260" s="50" t="s">
        <v>350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0</v>
      </c>
      <c r="AC260" s="80">
        <v>0</v>
      </c>
      <c r="AD260" s="80">
        <v>0</v>
      </c>
      <c r="AE260" s="80">
        <v>0</v>
      </c>
    </row>
    <row r="261" spans="1:31">
      <c r="A261" s="54" t="s">
        <v>98</v>
      </c>
      <c r="B261" s="54" t="s">
        <v>47</v>
      </c>
      <c r="C261" s="50" t="s">
        <v>351</v>
      </c>
      <c r="D261" s="80">
        <v>0</v>
      </c>
      <c r="E261" s="80">
        <v>0</v>
      </c>
      <c r="F261" s="80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4</v>
      </c>
      <c r="P261" s="80">
        <v>76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80">
        <v>0</v>
      </c>
      <c r="AA261" s="80">
        <v>0</v>
      </c>
      <c r="AB261" s="80">
        <v>0</v>
      </c>
      <c r="AC261" s="80">
        <v>0</v>
      </c>
      <c r="AD261" s="80">
        <v>0</v>
      </c>
      <c r="AE261" s="80">
        <v>0</v>
      </c>
    </row>
    <row r="262" spans="1:31">
      <c r="A262" s="54" t="s">
        <v>98</v>
      </c>
      <c r="B262" s="54" t="s">
        <v>48</v>
      </c>
      <c r="C262" s="50" t="s">
        <v>352</v>
      </c>
      <c r="D262" s="80">
        <v>0</v>
      </c>
      <c r="E262" s="80">
        <v>0</v>
      </c>
      <c r="F262" s="80">
        <v>0</v>
      </c>
      <c r="G262" s="80">
        <v>0</v>
      </c>
      <c r="H262" s="80">
        <v>0</v>
      </c>
      <c r="I262" s="80">
        <v>0</v>
      </c>
      <c r="J262" s="80">
        <v>0</v>
      </c>
      <c r="K262" s="80">
        <v>0</v>
      </c>
      <c r="L262" s="80">
        <v>1</v>
      </c>
      <c r="M262" s="80">
        <v>0</v>
      </c>
      <c r="N262" s="80">
        <v>21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80">
        <v>0</v>
      </c>
      <c r="AB262" s="80">
        <v>0</v>
      </c>
      <c r="AC262" s="80">
        <v>0</v>
      </c>
      <c r="AD262" s="80">
        <v>0</v>
      </c>
      <c r="AE262" s="80">
        <v>0</v>
      </c>
    </row>
    <row r="263" spans="1:31">
      <c r="A263" s="54" t="s">
        <v>98</v>
      </c>
      <c r="B263" s="54" t="s">
        <v>49</v>
      </c>
      <c r="C263" s="50" t="s">
        <v>353</v>
      </c>
      <c r="D263" s="80">
        <v>0</v>
      </c>
      <c r="E263" s="80">
        <v>0</v>
      </c>
      <c r="F263" s="80">
        <v>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80">
        <v>0</v>
      </c>
      <c r="AC263" s="80">
        <v>0</v>
      </c>
      <c r="AD263" s="80">
        <v>0</v>
      </c>
      <c r="AE263" s="80">
        <v>0</v>
      </c>
    </row>
    <row r="264" spans="1:31">
      <c r="A264" s="54" t="s">
        <v>98</v>
      </c>
      <c r="B264" s="54" t="s">
        <v>50</v>
      </c>
      <c r="C264" s="50" t="s">
        <v>354</v>
      </c>
      <c r="D264" s="80">
        <v>0</v>
      </c>
      <c r="E264" s="80">
        <v>0</v>
      </c>
      <c r="F264" s="80">
        <v>0</v>
      </c>
      <c r="G264" s="80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80">
        <v>0</v>
      </c>
      <c r="AC264" s="80">
        <v>0</v>
      </c>
      <c r="AD264" s="80">
        <v>0</v>
      </c>
      <c r="AE264" s="80">
        <v>0</v>
      </c>
    </row>
    <row r="265" spans="1:31">
      <c r="A265" s="54" t="s">
        <v>98</v>
      </c>
      <c r="B265" s="54" t="s">
        <v>51</v>
      </c>
      <c r="C265" s="50" t="s">
        <v>355</v>
      </c>
      <c r="D265" s="80">
        <v>0</v>
      </c>
      <c r="E265" s="80">
        <v>0</v>
      </c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80">
        <v>0</v>
      </c>
      <c r="AC265" s="80">
        <v>0</v>
      </c>
      <c r="AD265" s="80">
        <v>0</v>
      </c>
      <c r="AE265" s="80">
        <v>0</v>
      </c>
    </row>
    <row r="266" spans="1:31">
      <c r="A266" s="54" t="s">
        <v>98</v>
      </c>
      <c r="B266" s="54" t="s">
        <v>52</v>
      </c>
      <c r="C266" s="50" t="s">
        <v>356</v>
      </c>
      <c r="D266" s="80">
        <v>0</v>
      </c>
      <c r="E266" s="80">
        <v>0</v>
      </c>
      <c r="F266" s="80">
        <v>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80">
        <v>0</v>
      </c>
      <c r="AC266" s="80">
        <v>0</v>
      </c>
      <c r="AD266" s="80">
        <v>0</v>
      </c>
      <c r="AE266" s="80">
        <v>0</v>
      </c>
    </row>
    <row r="267" spans="1:31">
      <c r="A267" s="54" t="s">
        <v>98</v>
      </c>
      <c r="B267" s="54" t="s">
        <v>53</v>
      </c>
      <c r="C267" s="50" t="s">
        <v>357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  <c r="AE267" s="80">
        <v>0</v>
      </c>
    </row>
    <row r="268" spans="1:31">
      <c r="A268" s="54" t="s">
        <v>98</v>
      </c>
      <c r="B268" s="54" t="s">
        <v>54</v>
      </c>
      <c r="C268" s="50" t="s">
        <v>358</v>
      </c>
      <c r="D268" s="80">
        <v>0</v>
      </c>
      <c r="E268" s="80">
        <v>0</v>
      </c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80">
        <v>0</v>
      </c>
      <c r="AD268" s="80">
        <v>0</v>
      </c>
      <c r="AE268" s="80">
        <v>0</v>
      </c>
    </row>
    <row r="269" spans="1:31">
      <c r="A269" s="54" t="s">
        <v>98</v>
      </c>
      <c r="B269" s="54" t="s">
        <v>55</v>
      </c>
      <c r="C269" s="50" t="s">
        <v>359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80">
        <v>0</v>
      </c>
      <c r="AD269" s="80">
        <v>0</v>
      </c>
      <c r="AE269" s="80">
        <v>0</v>
      </c>
    </row>
    <row r="270" spans="1:31">
      <c r="A270" s="54" t="s">
        <v>98</v>
      </c>
      <c r="B270" s="54" t="s">
        <v>56</v>
      </c>
      <c r="C270" s="50" t="s">
        <v>360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80">
        <v>0</v>
      </c>
      <c r="AD270" s="80">
        <v>0</v>
      </c>
      <c r="AE270" s="80">
        <v>0</v>
      </c>
    </row>
    <row r="271" spans="1:31">
      <c r="A271" s="54" t="s">
        <v>98</v>
      </c>
      <c r="B271" s="54" t="s">
        <v>57</v>
      </c>
      <c r="C271" s="50" t="s">
        <v>361</v>
      </c>
      <c r="D271" s="80">
        <v>0</v>
      </c>
      <c r="E271" s="80">
        <v>0</v>
      </c>
      <c r="F271" s="80">
        <v>0</v>
      </c>
      <c r="G271" s="80">
        <v>0</v>
      </c>
      <c r="H271" s="80">
        <v>0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80">
        <v>0</v>
      </c>
      <c r="AA271" s="80">
        <v>0</v>
      </c>
      <c r="AB271" s="80">
        <v>0</v>
      </c>
      <c r="AC271" s="80">
        <v>0</v>
      </c>
      <c r="AD271" s="80">
        <v>0</v>
      </c>
      <c r="AE271" s="80">
        <v>0</v>
      </c>
    </row>
    <row r="272" spans="1:31">
      <c r="A272" s="54" t="s">
        <v>98</v>
      </c>
      <c r="B272" s="54" t="s">
        <v>58</v>
      </c>
      <c r="C272" s="50" t="s">
        <v>362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0">
        <v>0</v>
      </c>
      <c r="AB272" s="80">
        <v>0</v>
      </c>
      <c r="AC272" s="80">
        <v>0</v>
      </c>
      <c r="AD272" s="80">
        <v>0</v>
      </c>
      <c r="AE272" s="80">
        <v>0</v>
      </c>
    </row>
    <row r="273" spans="1:31">
      <c r="A273" s="54" t="s">
        <v>98</v>
      </c>
      <c r="B273" s="54" t="s">
        <v>59</v>
      </c>
      <c r="C273" s="50" t="s">
        <v>363</v>
      </c>
      <c r="D273" s="80">
        <v>0</v>
      </c>
      <c r="E273" s="80">
        <v>0</v>
      </c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80">
        <v>0</v>
      </c>
      <c r="AD273" s="80">
        <v>0</v>
      </c>
      <c r="AE273" s="80">
        <v>0</v>
      </c>
    </row>
    <row r="274" spans="1:31">
      <c r="A274" s="54" t="s">
        <v>98</v>
      </c>
      <c r="B274" s="54" t="s">
        <v>60</v>
      </c>
      <c r="C274" s="50" t="s">
        <v>364</v>
      </c>
      <c r="D274" s="80">
        <v>0</v>
      </c>
      <c r="E274" s="80">
        <v>0</v>
      </c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0">
        <v>0</v>
      </c>
      <c r="AB274" s="80">
        <v>0</v>
      </c>
      <c r="AC274" s="80">
        <v>0</v>
      </c>
      <c r="AD274" s="80">
        <v>0</v>
      </c>
      <c r="AE274" s="80">
        <v>0</v>
      </c>
    </row>
    <row r="275" spans="1:31">
      <c r="A275" s="54" t="s">
        <v>98</v>
      </c>
      <c r="B275" s="54" t="s">
        <v>61</v>
      </c>
      <c r="C275" s="50" t="s">
        <v>365</v>
      </c>
      <c r="D275" s="80">
        <v>0</v>
      </c>
      <c r="E275" s="80">
        <v>0</v>
      </c>
      <c r="F275" s="80">
        <v>0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3</v>
      </c>
      <c r="AA275" s="80">
        <v>3</v>
      </c>
      <c r="AB275" s="80">
        <v>0</v>
      </c>
      <c r="AC275" s="80">
        <v>0</v>
      </c>
      <c r="AD275" s="80">
        <v>0</v>
      </c>
      <c r="AE275" s="80">
        <v>0</v>
      </c>
    </row>
    <row r="276" spans="1:31">
      <c r="A276" s="54" t="s">
        <v>98</v>
      </c>
      <c r="B276" s="54" t="s">
        <v>62</v>
      </c>
      <c r="C276" s="50" t="s">
        <v>366</v>
      </c>
      <c r="D276" s="80">
        <v>0</v>
      </c>
      <c r="E276" s="80">
        <v>0</v>
      </c>
      <c r="F276" s="80">
        <v>0</v>
      </c>
      <c r="G276" s="80">
        <v>0</v>
      </c>
      <c r="H276" s="80">
        <v>0</v>
      </c>
      <c r="I276" s="80">
        <v>0</v>
      </c>
      <c r="J276" s="80"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80">
        <v>0</v>
      </c>
      <c r="AC276" s="80">
        <v>0</v>
      </c>
      <c r="AD276" s="80">
        <v>0</v>
      </c>
      <c r="AE276" s="80">
        <v>0</v>
      </c>
    </row>
    <row r="277" spans="1:31">
      <c r="A277" s="54" t="s">
        <v>99</v>
      </c>
      <c r="B277" s="54" t="s">
        <v>38</v>
      </c>
      <c r="C277" s="46" t="s">
        <v>367</v>
      </c>
      <c r="D277" s="80">
        <v>11</v>
      </c>
      <c r="E277" s="80">
        <v>5</v>
      </c>
      <c r="F277" s="80">
        <v>0</v>
      </c>
      <c r="G277" s="80">
        <v>0</v>
      </c>
      <c r="H277" s="80">
        <v>83</v>
      </c>
      <c r="I277" s="80">
        <v>1</v>
      </c>
      <c r="J277" s="80">
        <v>9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0">
        <v>0</v>
      </c>
      <c r="AB277" s="80">
        <v>0</v>
      </c>
      <c r="AC277" s="80">
        <v>0</v>
      </c>
      <c r="AD277" s="80">
        <v>0</v>
      </c>
      <c r="AE277" s="80">
        <v>0</v>
      </c>
    </row>
    <row r="278" spans="1:31">
      <c r="A278" s="54" t="s">
        <v>99</v>
      </c>
      <c r="B278" s="54" t="s">
        <v>39</v>
      </c>
      <c r="C278" s="46" t="s">
        <v>368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80">
        <v>0</v>
      </c>
      <c r="AA278" s="80">
        <v>0</v>
      </c>
      <c r="AB278" s="80">
        <v>0</v>
      </c>
      <c r="AC278" s="80">
        <v>0</v>
      </c>
      <c r="AD278" s="80">
        <v>0</v>
      </c>
      <c r="AE278" s="80">
        <v>0</v>
      </c>
    </row>
    <row r="279" spans="1:31">
      <c r="A279" s="54" t="s">
        <v>99</v>
      </c>
      <c r="B279" s="54" t="s">
        <v>40</v>
      </c>
      <c r="C279" s="46" t="s">
        <v>369</v>
      </c>
      <c r="D279" s="80">
        <v>0</v>
      </c>
      <c r="E279" s="80">
        <v>0</v>
      </c>
      <c r="F279" s="80">
        <v>0</v>
      </c>
      <c r="G279" s="80">
        <v>0</v>
      </c>
      <c r="H279" s="80">
        <v>0</v>
      </c>
      <c r="I279" s="80">
        <v>7</v>
      </c>
      <c r="J279" s="80">
        <v>51</v>
      </c>
      <c r="K279" s="80">
        <v>1</v>
      </c>
      <c r="L279" s="80">
        <v>2</v>
      </c>
      <c r="M279" s="80">
        <v>0</v>
      </c>
      <c r="N279" s="80">
        <v>39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80">
        <v>0</v>
      </c>
      <c r="AB279" s="80">
        <v>0</v>
      </c>
      <c r="AC279" s="80">
        <v>0</v>
      </c>
      <c r="AD279" s="80">
        <v>0</v>
      </c>
      <c r="AE279" s="80">
        <v>0</v>
      </c>
    </row>
    <row r="280" spans="1:31">
      <c r="A280" s="54" t="s">
        <v>99</v>
      </c>
      <c r="B280" s="54" t="s">
        <v>41</v>
      </c>
      <c r="C280" s="46" t="s">
        <v>370</v>
      </c>
      <c r="D280" s="80">
        <v>0</v>
      </c>
      <c r="E280" s="80">
        <v>0</v>
      </c>
      <c r="F280" s="80">
        <v>0</v>
      </c>
      <c r="G280" s="80">
        <v>0</v>
      </c>
      <c r="H280" s="80">
        <v>0</v>
      </c>
      <c r="I280" s="80">
        <v>0</v>
      </c>
      <c r="J280" s="80">
        <v>0</v>
      </c>
      <c r="K280" s="80">
        <v>0</v>
      </c>
      <c r="L280" s="80">
        <v>1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80">
        <v>0</v>
      </c>
      <c r="AA280" s="80">
        <v>0</v>
      </c>
      <c r="AB280" s="80">
        <v>0</v>
      </c>
      <c r="AC280" s="80">
        <v>0</v>
      </c>
      <c r="AD280" s="80">
        <v>0</v>
      </c>
      <c r="AE280" s="80">
        <v>0</v>
      </c>
    </row>
    <row r="281" spans="1:31">
      <c r="A281" s="54" t="s">
        <v>99</v>
      </c>
      <c r="B281" s="54" t="s">
        <v>42</v>
      </c>
      <c r="C281" s="46" t="s">
        <v>371</v>
      </c>
      <c r="D281" s="80">
        <v>0</v>
      </c>
      <c r="E281" s="80">
        <v>0</v>
      </c>
      <c r="F281" s="80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2</v>
      </c>
      <c r="P281" s="80">
        <v>44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0">
        <v>0</v>
      </c>
      <c r="AB281" s="80">
        <v>0</v>
      </c>
      <c r="AC281" s="80">
        <v>0</v>
      </c>
      <c r="AD281" s="80">
        <v>0</v>
      </c>
      <c r="AE281" s="80">
        <v>0</v>
      </c>
    </row>
    <row r="282" spans="1:31">
      <c r="A282" s="54" t="s">
        <v>99</v>
      </c>
      <c r="B282" s="54" t="s">
        <v>43</v>
      </c>
      <c r="C282" s="46" t="s">
        <v>372</v>
      </c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0">
        <v>0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80">
        <v>0</v>
      </c>
      <c r="AA282" s="80">
        <v>0</v>
      </c>
      <c r="AB282" s="80">
        <v>0</v>
      </c>
      <c r="AC282" s="80">
        <v>0</v>
      </c>
      <c r="AD282" s="80">
        <v>0</v>
      </c>
      <c r="AE282" s="80">
        <v>0</v>
      </c>
    </row>
    <row r="283" spans="1:31">
      <c r="A283" s="54" t="s">
        <v>99</v>
      </c>
      <c r="B283" s="54" t="s">
        <v>44</v>
      </c>
      <c r="C283" s="46" t="s">
        <v>373</v>
      </c>
      <c r="D283" s="80">
        <v>0</v>
      </c>
      <c r="E283" s="80">
        <v>0</v>
      </c>
      <c r="F283" s="80">
        <v>0</v>
      </c>
      <c r="G283" s="80">
        <v>0</v>
      </c>
      <c r="H283" s="80">
        <v>0</v>
      </c>
      <c r="I283" s="80">
        <v>5</v>
      </c>
      <c r="J283" s="80">
        <v>61</v>
      </c>
      <c r="K283" s="80">
        <v>2</v>
      </c>
      <c r="L283" s="80">
        <v>1</v>
      </c>
      <c r="M283" s="80">
        <v>0</v>
      </c>
      <c r="N283" s="80">
        <v>10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0">
        <v>0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80">
        <v>0</v>
      </c>
      <c r="AB283" s="80">
        <v>0</v>
      </c>
      <c r="AC283" s="80">
        <v>0</v>
      </c>
      <c r="AD283" s="80">
        <v>0</v>
      </c>
      <c r="AE283" s="80">
        <v>0</v>
      </c>
    </row>
    <row r="284" spans="1:31">
      <c r="A284" s="54" t="s">
        <v>99</v>
      </c>
      <c r="B284" s="54" t="s">
        <v>45</v>
      </c>
      <c r="C284" s="46" t="s">
        <v>374</v>
      </c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1</v>
      </c>
      <c r="M284" s="80">
        <v>0</v>
      </c>
      <c r="N284" s="80">
        <v>34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0">
        <v>0</v>
      </c>
      <c r="AB284" s="80">
        <v>0</v>
      </c>
      <c r="AC284" s="80">
        <v>0</v>
      </c>
      <c r="AD284" s="80">
        <v>0</v>
      </c>
      <c r="AE284" s="80">
        <v>0</v>
      </c>
    </row>
    <row r="285" spans="1:31">
      <c r="A285" s="54" t="s">
        <v>99</v>
      </c>
      <c r="B285" s="54" t="s">
        <v>46</v>
      </c>
      <c r="C285" s="46" t="s">
        <v>375</v>
      </c>
      <c r="D285" s="80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1</v>
      </c>
      <c r="S285" s="80">
        <v>9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80">
        <v>0</v>
      </c>
      <c r="AC285" s="80">
        <v>0</v>
      </c>
      <c r="AD285" s="80">
        <v>0</v>
      </c>
      <c r="AE285" s="80">
        <v>0</v>
      </c>
    </row>
    <row r="286" spans="1:31">
      <c r="A286" s="54" t="s">
        <v>99</v>
      </c>
      <c r="B286" s="54" t="s">
        <v>47</v>
      </c>
      <c r="C286" s="46" t="s">
        <v>376</v>
      </c>
      <c r="D286" s="80">
        <v>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80">
        <v>0</v>
      </c>
      <c r="AB286" s="80">
        <v>0</v>
      </c>
      <c r="AC286" s="80">
        <v>0</v>
      </c>
      <c r="AD286" s="80">
        <v>0</v>
      </c>
      <c r="AE286" s="80">
        <v>0</v>
      </c>
    </row>
    <row r="287" spans="1:31">
      <c r="A287" s="54" t="s">
        <v>99</v>
      </c>
      <c r="B287" s="54" t="s">
        <v>48</v>
      </c>
      <c r="C287" s="46" t="s">
        <v>377</v>
      </c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0">
        <v>0</v>
      </c>
      <c r="AB287" s="80">
        <v>0</v>
      </c>
      <c r="AC287" s="80">
        <v>0</v>
      </c>
      <c r="AD287" s="80">
        <v>0</v>
      </c>
      <c r="AE287" s="80">
        <v>0</v>
      </c>
    </row>
    <row r="288" spans="1:31">
      <c r="A288" s="54" t="s">
        <v>99</v>
      </c>
      <c r="B288" s="54" t="s">
        <v>49</v>
      </c>
      <c r="C288" s="46" t="s">
        <v>378</v>
      </c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>
        <v>0</v>
      </c>
      <c r="T288" s="80">
        <v>0</v>
      </c>
      <c r="U288" s="80">
        <v>0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80">
        <v>0</v>
      </c>
      <c r="AB288" s="80">
        <v>0</v>
      </c>
      <c r="AC288" s="80">
        <v>0</v>
      </c>
      <c r="AD288" s="80">
        <v>0</v>
      </c>
      <c r="AE288" s="80">
        <v>0</v>
      </c>
    </row>
    <row r="289" spans="1:31">
      <c r="A289" s="54" t="s">
        <v>99</v>
      </c>
      <c r="B289" s="54" t="s">
        <v>50</v>
      </c>
      <c r="C289" s="46" t="s">
        <v>379</v>
      </c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0">
        <v>0</v>
      </c>
      <c r="AB289" s="80">
        <v>0</v>
      </c>
      <c r="AC289" s="80">
        <v>0</v>
      </c>
      <c r="AD289" s="80">
        <v>0</v>
      </c>
      <c r="AE289" s="80">
        <v>0</v>
      </c>
    </row>
    <row r="290" spans="1:31">
      <c r="A290" s="54" t="s">
        <v>99</v>
      </c>
      <c r="B290" s="54" t="s">
        <v>51</v>
      </c>
      <c r="C290" s="46" t="s">
        <v>380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0</v>
      </c>
      <c r="V290" s="80">
        <v>0</v>
      </c>
      <c r="W290" s="80">
        <v>0</v>
      </c>
      <c r="X290" s="80">
        <v>0</v>
      </c>
      <c r="Y290" s="80">
        <v>0</v>
      </c>
      <c r="Z290" s="80">
        <v>0</v>
      </c>
      <c r="AA290" s="80">
        <v>0</v>
      </c>
      <c r="AB290" s="80">
        <v>0</v>
      </c>
      <c r="AC290" s="80">
        <v>0</v>
      </c>
      <c r="AD290" s="80">
        <v>0</v>
      </c>
      <c r="AE290" s="80">
        <v>0</v>
      </c>
    </row>
    <row r="291" spans="1:31">
      <c r="A291" s="54" t="s">
        <v>99</v>
      </c>
      <c r="B291" s="54" t="s">
        <v>52</v>
      </c>
      <c r="C291" s="46" t="s">
        <v>381</v>
      </c>
      <c r="D291" s="80">
        <v>0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>
        <v>0</v>
      </c>
      <c r="T291" s="80">
        <v>0</v>
      </c>
      <c r="U291" s="80">
        <v>0</v>
      </c>
      <c r="V291" s="80">
        <v>2</v>
      </c>
      <c r="W291" s="80">
        <v>0</v>
      </c>
      <c r="X291" s="80">
        <v>0</v>
      </c>
      <c r="Y291" s="80">
        <v>0</v>
      </c>
      <c r="Z291" s="80">
        <v>0</v>
      </c>
      <c r="AA291" s="80">
        <v>0</v>
      </c>
      <c r="AB291" s="80">
        <v>0</v>
      </c>
      <c r="AC291" s="80">
        <v>0</v>
      </c>
      <c r="AD291" s="80">
        <v>0</v>
      </c>
      <c r="AE291" s="80">
        <v>0</v>
      </c>
    </row>
    <row r="292" spans="1:31">
      <c r="A292" s="54" t="s">
        <v>99</v>
      </c>
      <c r="B292" s="54" t="s">
        <v>53</v>
      </c>
      <c r="C292" s="46" t="s">
        <v>382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  <c r="Z292" s="80">
        <v>0</v>
      </c>
      <c r="AA292" s="80">
        <v>0</v>
      </c>
      <c r="AB292" s="80">
        <v>0</v>
      </c>
      <c r="AC292" s="80">
        <v>0</v>
      </c>
      <c r="AD292" s="80">
        <v>0</v>
      </c>
      <c r="AE292" s="80">
        <v>0</v>
      </c>
    </row>
    <row r="293" spans="1:31">
      <c r="A293" s="54" t="s">
        <v>99</v>
      </c>
      <c r="B293" s="54" t="s">
        <v>54</v>
      </c>
      <c r="C293" s="46" t="s">
        <v>383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1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80">
        <v>0</v>
      </c>
      <c r="AD293" s="80">
        <v>0</v>
      </c>
      <c r="AE293" s="80">
        <v>0</v>
      </c>
    </row>
    <row r="294" spans="1:31">
      <c r="A294" s="54" t="s">
        <v>99</v>
      </c>
      <c r="B294" s="54" t="s">
        <v>55</v>
      </c>
      <c r="C294" s="46" t="s">
        <v>384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80">
        <v>0</v>
      </c>
      <c r="AC294" s="80">
        <v>0</v>
      </c>
      <c r="AD294" s="80">
        <v>0</v>
      </c>
      <c r="AE294" s="80">
        <v>0</v>
      </c>
    </row>
    <row r="295" spans="1:31">
      <c r="A295" s="54" t="s">
        <v>99</v>
      </c>
      <c r="B295" s="54" t="s">
        <v>56</v>
      </c>
      <c r="C295" s="46" t="s">
        <v>385</v>
      </c>
      <c r="D295" s="80">
        <v>0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>
        <v>0</v>
      </c>
      <c r="T295" s="80">
        <v>0</v>
      </c>
      <c r="U295" s="80">
        <v>0</v>
      </c>
      <c r="V295" s="80">
        <v>0</v>
      </c>
      <c r="W295" s="80">
        <v>0</v>
      </c>
      <c r="X295" s="80">
        <v>0</v>
      </c>
      <c r="Y295" s="80">
        <v>0</v>
      </c>
      <c r="Z295" s="80">
        <v>0</v>
      </c>
      <c r="AA295" s="80">
        <v>0</v>
      </c>
      <c r="AB295" s="80">
        <v>0</v>
      </c>
      <c r="AC295" s="80">
        <v>0</v>
      </c>
      <c r="AD295" s="80">
        <v>0</v>
      </c>
      <c r="AE295" s="80">
        <v>0</v>
      </c>
    </row>
    <row r="296" spans="1:31">
      <c r="A296" s="54" t="s">
        <v>99</v>
      </c>
      <c r="B296" s="54" t="s">
        <v>57</v>
      </c>
      <c r="C296" s="46" t="s">
        <v>386</v>
      </c>
      <c r="D296" s="80">
        <v>0</v>
      </c>
      <c r="E296" s="80">
        <v>0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0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80">
        <v>0</v>
      </c>
      <c r="AB296" s="80">
        <v>0</v>
      </c>
      <c r="AC296" s="80">
        <v>0</v>
      </c>
      <c r="AD296" s="80">
        <v>0</v>
      </c>
      <c r="AE296" s="80">
        <v>0</v>
      </c>
    </row>
    <row r="297" spans="1:31">
      <c r="A297" s="54" t="s">
        <v>99</v>
      </c>
      <c r="B297" s="54" t="s">
        <v>58</v>
      </c>
      <c r="C297" s="46" t="s">
        <v>387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  <c r="AE297" s="80">
        <v>0</v>
      </c>
    </row>
    <row r="298" spans="1:31">
      <c r="A298" s="54" t="s">
        <v>99</v>
      </c>
      <c r="B298" s="54" t="s">
        <v>59</v>
      </c>
      <c r="C298" s="46" t="s">
        <v>388</v>
      </c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>
        <v>0</v>
      </c>
      <c r="T298" s="80">
        <v>0</v>
      </c>
      <c r="U298" s="80">
        <v>0</v>
      </c>
      <c r="V298" s="80">
        <v>0</v>
      </c>
      <c r="W298" s="80">
        <v>1</v>
      </c>
      <c r="X298" s="80">
        <v>0</v>
      </c>
      <c r="Y298" s="80">
        <v>0</v>
      </c>
      <c r="Z298" s="80">
        <v>0</v>
      </c>
      <c r="AA298" s="80">
        <v>0</v>
      </c>
      <c r="AB298" s="80">
        <v>0</v>
      </c>
      <c r="AC298" s="80">
        <v>0</v>
      </c>
      <c r="AD298" s="80">
        <v>0</v>
      </c>
      <c r="AE298" s="80">
        <v>0</v>
      </c>
    </row>
    <row r="299" spans="1:31">
      <c r="A299" s="54" t="s">
        <v>99</v>
      </c>
      <c r="B299" s="54" t="s">
        <v>60</v>
      </c>
      <c r="C299" s="46" t="s">
        <v>389</v>
      </c>
      <c r="D299" s="80">
        <v>0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>
        <v>0</v>
      </c>
      <c r="T299" s="80">
        <v>0</v>
      </c>
      <c r="U299" s="80">
        <v>0</v>
      </c>
      <c r="V299" s="80">
        <v>0</v>
      </c>
      <c r="W299" s="80">
        <v>0</v>
      </c>
      <c r="X299" s="80">
        <v>0</v>
      </c>
      <c r="Y299" s="80">
        <v>0</v>
      </c>
      <c r="Z299" s="80">
        <v>0</v>
      </c>
      <c r="AA299" s="80">
        <v>0</v>
      </c>
      <c r="AB299" s="80">
        <v>0</v>
      </c>
      <c r="AC299" s="80">
        <v>0</v>
      </c>
      <c r="AD299" s="80">
        <v>0</v>
      </c>
      <c r="AE299" s="80">
        <v>0</v>
      </c>
    </row>
    <row r="300" spans="1:31">
      <c r="A300" s="54" t="s">
        <v>99</v>
      </c>
      <c r="B300" s="54" t="s">
        <v>61</v>
      </c>
      <c r="C300" s="46" t="s">
        <v>390</v>
      </c>
      <c r="D300" s="80">
        <v>0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3</v>
      </c>
      <c r="AA300" s="80">
        <v>3</v>
      </c>
      <c r="AB300" s="80">
        <v>2</v>
      </c>
      <c r="AC300" s="80">
        <v>1</v>
      </c>
      <c r="AD300" s="80">
        <v>0</v>
      </c>
      <c r="AE300" s="80">
        <v>0</v>
      </c>
    </row>
    <row r="301" spans="1:31">
      <c r="A301" s="54" t="s">
        <v>99</v>
      </c>
      <c r="B301" s="54" t="s">
        <v>62</v>
      </c>
      <c r="C301" s="46" t="s">
        <v>391</v>
      </c>
      <c r="D301" s="80">
        <v>0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0">
        <v>0</v>
      </c>
      <c r="AB301" s="80">
        <v>0</v>
      </c>
      <c r="AC301" s="80">
        <v>0</v>
      </c>
      <c r="AD301" s="80">
        <v>0</v>
      </c>
      <c r="AE301" s="80">
        <v>0</v>
      </c>
    </row>
    <row r="302" spans="1:31">
      <c r="A302" s="54" t="s">
        <v>100</v>
      </c>
      <c r="B302" s="54" t="s">
        <v>38</v>
      </c>
      <c r="C302" s="49" t="s">
        <v>392</v>
      </c>
      <c r="D302" s="80">
        <v>11</v>
      </c>
      <c r="E302" s="80">
        <v>6</v>
      </c>
      <c r="F302" s="80">
        <v>3</v>
      </c>
      <c r="G302" s="80">
        <v>0</v>
      </c>
      <c r="H302" s="80">
        <v>233</v>
      </c>
      <c r="I302" s="80">
        <v>1</v>
      </c>
      <c r="J302" s="80">
        <v>80</v>
      </c>
      <c r="K302" s="80">
        <v>1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80">
        <v>0</v>
      </c>
      <c r="AB302" s="80">
        <v>0</v>
      </c>
      <c r="AC302" s="80">
        <v>0</v>
      </c>
      <c r="AD302" s="80">
        <v>0</v>
      </c>
      <c r="AE302" s="80">
        <v>0</v>
      </c>
    </row>
    <row r="303" spans="1:31">
      <c r="A303" s="54" t="s">
        <v>100</v>
      </c>
      <c r="B303" s="54" t="s">
        <v>39</v>
      </c>
      <c r="C303" s="49" t="s">
        <v>393</v>
      </c>
      <c r="D303" s="80">
        <v>0</v>
      </c>
      <c r="E303" s="80">
        <v>0</v>
      </c>
      <c r="F303" s="80">
        <v>0</v>
      </c>
      <c r="G303" s="80">
        <v>0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0">
        <v>0</v>
      </c>
      <c r="AB303" s="80">
        <v>0</v>
      </c>
      <c r="AC303" s="80">
        <v>0</v>
      </c>
      <c r="AD303" s="80">
        <v>0</v>
      </c>
      <c r="AE303" s="80">
        <v>0</v>
      </c>
    </row>
    <row r="304" spans="1:31">
      <c r="A304" s="54" t="s">
        <v>100</v>
      </c>
      <c r="B304" s="54" t="s">
        <v>40</v>
      </c>
      <c r="C304" s="49" t="s">
        <v>394</v>
      </c>
      <c r="D304" s="80">
        <v>0</v>
      </c>
      <c r="E304" s="80">
        <v>0</v>
      </c>
      <c r="F304" s="80">
        <v>0</v>
      </c>
      <c r="G304" s="80">
        <v>0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4</v>
      </c>
      <c r="P304" s="80">
        <v>84</v>
      </c>
      <c r="Q304" s="80">
        <v>0</v>
      </c>
      <c r="R304" s="80">
        <v>0</v>
      </c>
      <c r="S304" s="80">
        <v>0</v>
      </c>
      <c r="T304" s="80">
        <v>0</v>
      </c>
      <c r="U304" s="80">
        <v>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0">
        <v>0</v>
      </c>
      <c r="AB304" s="80">
        <v>0</v>
      </c>
      <c r="AC304" s="80">
        <v>0</v>
      </c>
      <c r="AD304" s="80">
        <v>0</v>
      </c>
      <c r="AE304" s="80">
        <v>0</v>
      </c>
    </row>
    <row r="305" spans="1:31">
      <c r="A305" s="54" t="s">
        <v>100</v>
      </c>
      <c r="B305" s="54" t="s">
        <v>41</v>
      </c>
      <c r="C305" s="49" t="s">
        <v>395</v>
      </c>
      <c r="D305" s="80">
        <v>0</v>
      </c>
      <c r="E305" s="80">
        <v>0</v>
      </c>
      <c r="F305" s="80">
        <v>0</v>
      </c>
      <c r="G305" s="80">
        <v>0</v>
      </c>
      <c r="H305" s="80">
        <v>0</v>
      </c>
      <c r="I305" s="80">
        <v>0</v>
      </c>
      <c r="J305" s="80">
        <v>0</v>
      </c>
      <c r="K305" s="80">
        <v>0</v>
      </c>
      <c r="L305" s="80">
        <v>1</v>
      </c>
      <c r="M305" s="80">
        <v>0</v>
      </c>
      <c r="N305" s="80">
        <v>18</v>
      </c>
      <c r="O305" s="80">
        <v>0</v>
      </c>
      <c r="P305" s="80">
        <v>0</v>
      </c>
      <c r="Q305" s="80">
        <v>0</v>
      </c>
      <c r="R305" s="80">
        <v>0</v>
      </c>
      <c r="S305" s="80">
        <v>0</v>
      </c>
      <c r="T305" s="80">
        <v>0</v>
      </c>
      <c r="U305" s="80">
        <v>0</v>
      </c>
      <c r="V305" s="80">
        <v>0</v>
      </c>
      <c r="W305" s="80">
        <v>0</v>
      </c>
      <c r="X305" s="80">
        <v>0</v>
      </c>
      <c r="Y305" s="80">
        <v>0</v>
      </c>
      <c r="Z305" s="80">
        <v>0</v>
      </c>
      <c r="AA305" s="80">
        <v>0</v>
      </c>
      <c r="AB305" s="80">
        <v>0</v>
      </c>
      <c r="AC305" s="80">
        <v>0</v>
      </c>
      <c r="AD305" s="80">
        <v>0</v>
      </c>
      <c r="AE305" s="80">
        <v>0</v>
      </c>
    </row>
    <row r="306" spans="1:31">
      <c r="A306" s="54" t="s">
        <v>100</v>
      </c>
      <c r="B306" s="54" t="s">
        <v>42</v>
      </c>
      <c r="C306" s="49" t="s">
        <v>396</v>
      </c>
      <c r="D306" s="80">
        <v>0</v>
      </c>
      <c r="E306" s="80">
        <v>0</v>
      </c>
      <c r="F306" s="80">
        <v>0</v>
      </c>
      <c r="G306" s="80">
        <v>0</v>
      </c>
      <c r="H306" s="80">
        <v>0</v>
      </c>
      <c r="I306" s="80">
        <v>0</v>
      </c>
      <c r="J306" s="80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0">
        <v>0</v>
      </c>
      <c r="AB306" s="80">
        <v>0</v>
      </c>
      <c r="AC306" s="80">
        <v>0</v>
      </c>
      <c r="AD306" s="80">
        <v>0</v>
      </c>
      <c r="AE306" s="80">
        <v>0</v>
      </c>
    </row>
    <row r="307" spans="1:31">
      <c r="A307" s="54" t="s">
        <v>100</v>
      </c>
      <c r="B307" s="54" t="s">
        <v>43</v>
      </c>
      <c r="C307" s="49" t="s">
        <v>397</v>
      </c>
      <c r="D307" s="80">
        <v>0</v>
      </c>
      <c r="E307" s="80"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80">
        <v>0</v>
      </c>
      <c r="AB307" s="80">
        <v>0</v>
      </c>
      <c r="AC307" s="80">
        <v>0</v>
      </c>
      <c r="AD307" s="80">
        <v>0</v>
      </c>
      <c r="AE307" s="80">
        <v>0</v>
      </c>
    </row>
    <row r="308" spans="1:31">
      <c r="A308" s="54" t="s">
        <v>100</v>
      </c>
      <c r="B308" s="54" t="s">
        <v>44</v>
      </c>
      <c r="C308" s="49" t="s">
        <v>398</v>
      </c>
      <c r="D308" s="80">
        <v>0</v>
      </c>
      <c r="E308" s="80">
        <v>0</v>
      </c>
      <c r="F308" s="80">
        <v>0</v>
      </c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2</v>
      </c>
      <c r="M308" s="80">
        <v>1</v>
      </c>
      <c r="N308" s="80">
        <v>98</v>
      </c>
      <c r="O308" s="80">
        <v>0</v>
      </c>
      <c r="P308" s="80">
        <v>0</v>
      </c>
      <c r="Q308" s="80">
        <v>0</v>
      </c>
      <c r="R308" s="80">
        <v>0</v>
      </c>
      <c r="S308" s="80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0">
        <v>0</v>
      </c>
      <c r="AB308" s="80">
        <v>0</v>
      </c>
      <c r="AC308" s="80">
        <v>0</v>
      </c>
      <c r="AD308" s="80">
        <v>0</v>
      </c>
      <c r="AE308" s="80">
        <v>0</v>
      </c>
    </row>
    <row r="309" spans="1:31">
      <c r="A309" s="54" t="s">
        <v>100</v>
      </c>
      <c r="B309" s="54" t="s">
        <v>45</v>
      </c>
      <c r="C309" s="49" t="s">
        <v>399</v>
      </c>
      <c r="D309" s="80">
        <v>0</v>
      </c>
      <c r="E309" s="80">
        <v>0</v>
      </c>
      <c r="F309" s="80">
        <v>0</v>
      </c>
      <c r="G309" s="80">
        <v>0</v>
      </c>
      <c r="H309" s="80">
        <v>0</v>
      </c>
      <c r="I309" s="80">
        <v>0</v>
      </c>
      <c r="J309" s="80">
        <v>0</v>
      </c>
      <c r="K309" s="80">
        <v>0</v>
      </c>
      <c r="L309" s="80">
        <v>3</v>
      </c>
      <c r="M309" s="80">
        <v>2</v>
      </c>
      <c r="N309" s="80">
        <v>117</v>
      </c>
      <c r="O309" s="80">
        <v>0</v>
      </c>
      <c r="P309" s="80">
        <v>0</v>
      </c>
      <c r="Q309" s="80">
        <v>0</v>
      </c>
      <c r="R309" s="80">
        <v>0</v>
      </c>
      <c r="S309" s="80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0</v>
      </c>
      <c r="Y309" s="80">
        <v>0</v>
      </c>
      <c r="Z309" s="80">
        <v>0</v>
      </c>
      <c r="AA309" s="80">
        <v>0</v>
      </c>
      <c r="AB309" s="80">
        <v>0</v>
      </c>
      <c r="AC309" s="80">
        <v>0</v>
      </c>
      <c r="AD309" s="80">
        <v>0</v>
      </c>
      <c r="AE309" s="80">
        <v>0</v>
      </c>
    </row>
    <row r="310" spans="1:31">
      <c r="A310" s="54" t="s">
        <v>100</v>
      </c>
      <c r="B310" s="54" t="s">
        <v>46</v>
      </c>
      <c r="C310" s="49" t="s">
        <v>400</v>
      </c>
      <c r="D310" s="80">
        <v>0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0</v>
      </c>
      <c r="AB310" s="80">
        <v>0</v>
      </c>
      <c r="AC310" s="80">
        <v>0</v>
      </c>
      <c r="AD310" s="80">
        <v>0</v>
      </c>
      <c r="AE310" s="80">
        <v>0</v>
      </c>
    </row>
    <row r="311" spans="1:31">
      <c r="A311" s="54" t="s">
        <v>100</v>
      </c>
      <c r="B311" s="54" t="s">
        <v>47</v>
      </c>
      <c r="C311" s="49" t="s">
        <v>401</v>
      </c>
      <c r="D311" s="80">
        <v>0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0</v>
      </c>
      <c r="AC311" s="80">
        <v>0</v>
      </c>
      <c r="AD311" s="80">
        <v>0</v>
      </c>
      <c r="AE311" s="80">
        <v>0</v>
      </c>
    </row>
    <row r="312" spans="1:31">
      <c r="A312" s="54" t="s">
        <v>100</v>
      </c>
      <c r="B312" s="54" t="s">
        <v>48</v>
      </c>
      <c r="C312" s="49" t="s">
        <v>402</v>
      </c>
      <c r="D312" s="80">
        <v>0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1</v>
      </c>
      <c r="S312" s="80">
        <v>29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0">
        <v>0</v>
      </c>
      <c r="AB312" s="80">
        <v>0</v>
      </c>
      <c r="AC312" s="80">
        <v>0</v>
      </c>
      <c r="AD312" s="80">
        <v>0</v>
      </c>
      <c r="AE312" s="80">
        <v>0</v>
      </c>
    </row>
    <row r="313" spans="1:31">
      <c r="A313" s="54" t="s">
        <v>100</v>
      </c>
      <c r="B313" s="54" t="s">
        <v>49</v>
      </c>
      <c r="C313" s="49" t="s">
        <v>403</v>
      </c>
      <c r="D313" s="80">
        <v>0</v>
      </c>
      <c r="E313" s="80">
        <v>0</v>
      </c>
      <c r="F313" s="80">
        <v>0</v>
      </c>
      <c r="G313" s="80">
        <v>0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0</v>
      </c>
      <c r="AE313" s="80">
        <v>0</v>
      </c>
    </row>
    <row r="314" spans="1:31">
      <c r="A314" s="54" t="s">
        <v>100</v>
      </c>
      <c r="B314" s="54" t="s">
        <v>50</v>
      </c>
      <c r="C314" s="49" t="s">
        <v>404</v>
      </c>
      <c r="D314" s="80">
        <v>0</v>
      </c>
      <c r="E314" s="80">
        <v>0</v>
      </c>
      <c r="F314" s="80">
        <v>0</v>
      </c>
      <c r="G314" s="80">
        <v>0</v>
      </c>
      <c r="H314" s="80">
        <v>0</v>
      </c>
      <c r="I314" s="80">
        <v>0</v>
      </c>
      <c r="J314" s="80"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>
        <v>0</v>
      </c>
      <c r="T314" s="80">
        <v>0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0">
        <v>0</v>
      </c>
      <c r="AB314" s="80">
        <v>0</v>
      </c>
      <c r="AC314" s="80">
        <v>0</v>
      </c>
      <c r="AD314" s="80">
        <v>0</v>
      </c>
      <c r="AE314" s="80">
        <v>0</v>
      </c>
    </row>
    <row r="315" spans="1:31">
      <c r="A315" s="54" t="s">
        <v>100</v>
      </c>
      <c r="B315" s="54" t="s">
        <v>51</v>
      </c>
      <c r="C315" s="49" t="s">
        <v>405</v>
      </c>
      <c r="D315" s="80">
        <v>0</v>
      </c>
      <c r="E315" s="80">
        <v>0</v>
      </c>
      <c r="F315" s="80">
        <v>0</v>
      </c>
      <c r="G315" s="80">
        <v>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0">
        <v>0</v>
      </c>
      <c r="AB315" s="80">
        <v>0</v>
      </c>
      <c r="AC315" s="80">
        <v>0</v>
      </c>
      <c r="AD315" s="80">
        <v>0</v>
      </c>
      <c r="AE315" s="80">
        <v>0</v>
      </c>
    </row>
    <row r="316" spans="1:31">
      <c r="A316" s="54" t="s">
        <v>100</v>
      </c>
      <c r="B316" s="54" t="s">
        <v>52</v>
      </c>
      <c r="C316" s="49" t="s">
        <v>406</v>
      </c>
      <c r="D316" s="80">
        <v>0</v>
      </c>
      <c r="E316" s="80">
        <v>0</v>
      </c>
      <c r="F316" s="80">
        <v>0</v>
      </c>
      <c r="G316" s="80">
        <v>0</v>
      </c>
      <c r="H316" s="80">
        <v>0</v>
      </c>
      <c r="I316" s="80">
        <v>0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80">
        <v>0</v>
      </c>
      <c r="AC316" s="80">
        <v>0</v>
      </c>
      <c r="AD316" s="80">
        <v>0</v>
      </c>
      <c r="AE316" s="80">
        <v>0</v>
      </c>
    </row>
    <row r="317" spans="1:31">
      <c r="A317" s="54" t="s">
        <v>100</v>
      </c>
      <c r="B317" s="54" t="s">
        <v>53</v>
      </c>
      <c r="C317" s="49" t="s">
        <v>407</v>
      </c>
      <c r="D317" s="80">
        <v>0</v>
      </c>
      <c r="E317" s="80"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80">
        <v>0</v>
      </c>
      <c r="AB317" s="80">
        <v>0</v>
      </c>
      <c r="AC317" s="80">
        <v>0</v>
      </c>
      <c r="AD317" s="80">
        <v>0</v>
      </c>
      <c r="AE317" s="80">
        <v>0</v>
      </c>
    </row>
    <row r="318" spans="1:31">
      <c r="A318" s="54" t="s">
        <v>100</v>
      </c>
      <c r="B318" s="54" t="s">
        <v>54</v>
      </c>
      <c r="C318" s="49" t="s">
        <v>408</v>
      </c>
      <c r="D318" s="80">
        <v>0</v>
      </c>
      <c r="E318" s="80">
        <v>0</v>
      </c>
      <c r="F318" s="80">
        <v>0</v>
      </c>
      <c r="G318" s="80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>
        <v>0</v>
      </c>
      <c r="T318" s="80">
        <v>0</v>
      </c>
      <c r="U318" s="80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80">
        <v>0</v>
      </c>
      <c r="AC318" s="80">
        <v>0</v>
      </c>
      <c r="AD318" s="80">
        <v>0</v>
      </c>
      <c r="AE318" s="80">
        <v>0</v>
      </c>
    </row>
    <row r="319" spans="1:31">
      <c r="A319" s="54" t="s">
        <v>100</v>
      </c>
      <c r="B319" s="54" t="s">
        <v>55</v>
      </c>
      <c r="C319" s="49" t="s">
        <v>409</v>
      </c>
      <c r="D319" s="80">
        <v>0</v>
      </c>
      <c r="E319" s="80">
        <v>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80">
        <v>0</v>
      </c>
      <c r="AC319" s="80">
        <v>0</v>
      </c>
      <c r="AD319" s="80">
        <v>0</v>
      </c>
      <c r="AE319" s="80">
        <v>0</v>
      </c>
    </row>
    <row r="320" spans="1:31">
      <c r="A320" s="54" t="s">
        <v>100</v>
      </c>
      <c r="B320" s="54" t="s">
        <v>56</v>
      </c>
      <c r="C320" s="49" t="s">
        <v>410</v>
      </c>
      <c r="D320" s="80">
        <v>0</v>
      </c>
      <c r="E320" s="80">
        <v>0</v>
      </c>
      <c r="F320" s="80">
        <v>0</v>
      </c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0">
        <v>0</v>
      </c>
      <c r="U320" s="80">
        <v>0</v>
      </c>
      <c r="V320" s="80">
        <v>1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80">
        <v>0</v>
      </c>
      <c r="AC320" s="80">
        <v>0</v>
      </c>
      <c r="AD320" s="80">
        <v>0</v>
      </c>
      <c r="AE320" s="80">
        <v>0</v>
      </c>
    </row>
    <row r="321" spans="1:31">
      <c r="A321" s="54" t="s">
        <v>100</v>
      </c>
      <c r="B321" s="54" t="s">
        <v>57</v>
      </c>
      <c r="C321" s="49" t="s">
        <v>411</v>
      </c>
      <c r="D321" s="80">
        <v>0</v>
      </c>
      <c r="E321" s="80">
        <v>0</v>
      </c>
      <c r="F321" s="80">
        <v>0</v>
      </c>
      <c r="G321" s="80">
        <v>0</v>
      </c>
      <c r="H321" s="80">
        <v>0</v>
      </c>
      <c r="I321" s="80">
        <v>0</v>
      </c>
      <c r="J321" s="80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0">
        <v>0</v>
      </c>
      <c r="U321" s="80">
        <v>0</v>
      </c>
      <c r="V321" s="80">
        <v>0</v>
      </c>
      <c r="W321" s="80">
        <v>1</v>
      </c>
      <c r="X321" s="80">
        <v>0</v>
      </c>
      <c r="Y321" s="80">
        <v>3</v>
      </c>
      <c r="Z321" s="80">
        <v>0</v>
      </c>
      <c r="AA321" s="80">
        <v>0</v>
      </c>
      <c r="AB321" s="80">
        <v>0</v>
      </c>
      <c r="AC321" s="80">
        <v>0</v>
      </c>
      <c r="AD321" s="80">
        <v>0</v>
      </c>
      <c r="AE321" s="80">
        <v>0</v>
      </c>
    </row>
    <row r="322" spans="1:31">
      <c r="A322" s="54" t="s">
        <v>100</v>
      </c>
      <c r="B322" s="54" t="s">
        <v>58</v>
      </c>
      <c r="C322" s="49" t="s">
        <v>412</v>
      </c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80">
        <v>0</v>
      </c>
      <c r="AD322" s="80">
        <v>0</v>
      </c>
      <c r="AE322" s="80">
        <v>0</v>
      </c>
    </row>
    <row r="323" spans="1:31">
      <c r="A323" s="54" t="s">
        <v>100</v>
      </c>
      <c r="B323" s="54" t="s">
        <v>59</v>
      </c>
      <c r="C323" s="49" t="s">
        <v>413</v>
      </c>
      <c r="D323" s="80">
        <v>0</v>
      </c>
      <c r="E323" s="80">
        <v>0</v>
      </c>
      <c r="F323" s="80">
        <v>0</v>
      </c>
      <c r="G323" s="80">
        <v>0</v>
      </c>
      <c r="H323" s="80">
        <v>0</v>
      </c>
      <c r="I323" s="80">
        <v>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0">
        <v>0</v>
      </c>
      <c r="AB323" s="80">
        <v>0</v>
      </c>
      <c r="AC323" s="80">
        <v>0</v>
      </c>
      <c r="AD323" s="80">
        <v>0</v>
      </c>
      <c r="AE323" s="80">
        <v>0</v>
      </c>
    </row>
    <row r="324" spans="1:31">
      <c r="A324" s="54" t="s">
        <v>100</v>
      </c>
      <c r="B324" s="54" t="s">
        <v>60</v>
      </c>
      <c r="C324" s="49" t="s">
        <v>414</v>
      </c>
      <c r="D324" s="80">
        <v>0</v>
      </c>
      <c r="E324" s="80">
        <v>0</v>
      </c>
      <c r="F324" s="80">
        <v>0</v>
      </c>
      <c r="G324" s="80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0">
        <v>0</v>
      </c>
      <c r="AB324" s="80">
        <v>0</v>
      </c>
      <c r="AC324" s="80">
        <v>0</v>
      </c>
      <c r="AD324" s="80">
        <v>0</v>
      </c>
      <c r="AE324" s="80">
        <v>0</v>
      </c>
    </row>
    <row r="325" spans="1:31">
      <c r="A325" s="54" t="s">
        <v>100</v>
      </c>
      <c r="B325" s="54" t="s">
        <v>61</v>
      </c>
      <c r="C325" s="49" t="s">
        <v>415</v>
      </c>
      <c r="D325" s="80">
        <v>0</v>
      </c>
      <c r="E325" s="80">
        <v>0</v>
      </c>
      <c r="F325" s="80">
        <v>0</v>
      </c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4</v>
      </c>
      <c r="AA325" s="80">
        <v>4</v>
      </c>
      <c r="AB325" s="80">
        <v>1</v>
      </c>
      <c r="AC325" s="80">
        <v>0</v>
      </c>
      <c r="AD325" s="80">
        <v>0</v>
      </c>
      <c r="AE325" s="80">
        <v>0</v>
      </c>
    </row>
    <row r="326" spans="1:31">
      <c r="A326" s="54" t="s">
        <v>100</v>
      </c>
      <c r="B326" s="54" t="s">
        <v>62</v>
      </c>
      <c r="C326" s="49" t="s">
        <v>416</v>
      </c>
      <c r="D326" s="80">
        <v>0</v>
      </c>
      <c r="E326" s="80">
        <v>0</v>
      </c>
      <c r="F326" s="80">
        <v>0</v>
      </c>
      <c r="G326" s="80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0">
        <v>0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0">
        <v>0</v>
      </c>
      <c r="AB326" s="80">
        <v>0</v>
      </c>
      <c r="AC326" s="80">
        <v>0</v>
      </c>
      <c r="AD326" s="80">
        <v>0</v>
      </c>
      <c r="AE326" s="80">
        <v>0</v>
      </c>
    </row>
    <row r="327" spans="1:31">
      <c r="A327" s="54" t="s">
        <v>101</v>
      </c>
      <c r="B327" s="54" t="s">
        <v>38</v>
      </c>
      <c r="C327" s="46" t="s">
        <v>417</v>
      </c>
      <c r="D327" s="80">
        <v>10</v>
      </c>
      <c r="E327" s="80">
        <v>4</v>
      </c>
      <c r="F327" s="80">
        <v>0</v>
      </c>
      <c r="G327" s="80">
        <v>1</v>
      </c>
      <c r="H327" s="80">
        <v>79</v>
      </c>
      <c r="I327" s="80">
        <v>2</v>
      </c>
      <c r="J327" s="80">
        <v>5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80">
        <v>0</v>
      </c>
      <c r="AB327" s="80">
        <v>0</v>
      </c>
      <c r="AC327" s="80">
        <v>0</v>
      </c>
      <c r="AD327" s="80">
        <v>0</v>
      </c>
      <c r="AE327" s="80">
        <v>0</v>
      </c>
    </row>
    <row r="328" spans="1:31">
      <c r="A328" s="54" t="s">
        <v>101</v>
      </c>
      <c r="B328" s="54" t="s">
        <v>39</v>
      </c>
      <c r="C328" s="46" t="s">
        <v>418</v>
      </c>
      <c r="D328" s="80">
        <v>0</v>
      </c>
      <c r="E328" s="80">
        <v>0</v>
      </c>
      <c r="F328" s="80">
        <v>0</v>
      </c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80">
        <v>0</v>
      </c>
      <c r="AB328" s="80">
        <v>0</v>
      </c>
      <c r="AC328" s="80">
        <v>0</v>
      </c>
      <c r="AD328" s="80">
        <v>0</v>
      </c>
      <c r="AE328" s="80">
        <v>0</v>
      </c>
    </row>
    <row r="329" spans="1:31">
      <c r="A329" s="54" t="s">
        <v>101</v>
      </c>
      <c r="B329" s="54" t="s">
        <v>40</v>
      </c>
      <c r="C329" s="46" t="s">
        <v>419</v>
      </c>
      <c r="D329" s="80">
        <v>0</v>
      </c>
      <c r="E329" s="80">
        <v>0</v>
      </c>
      <c r="F329" s="80">
        <v>0</v>
      </c>
      <c r="G329" s="80">
        <v>0</v>
      </c>
      <c r="H329" s="80">
        <v>0</v>
      </c>
      <c r="I329" s="80">
        <v>6</v>
      </c>
      <c r="J329" s="80">
        <v>5</v>
      </c>
      <c r="K329" s="80">
        <v>1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0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80">
        <v>0</v>
      </c>
      <c r="AD329" s="80">
        <v>0</v>
      </c>
      <c r="AE329" s="80">
        <v>0</v>
      </c>
    </row>
    <row r="330" spans="1:31">
      <c r="A330" s="54" t="s">
        <v>101</v>
      </c>
      <c r="B330" s="54" t="s">
        <v>41</v>
      </c>
      <c r="C330" s="46" t="s">
        <v>420</v>
      </c>
      <c r="D330" s="80">
        <v>0</v>
      </c>
      <c r="E330" s="80">
        <v>0</v>
      </c>
      <c r="F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1</v>
      </c>
      <c r="M330" s="80">
        <v>0</v>
      </c>
      <c r="N330" s="80">
        <v>19</v>
      </c>
      <c r="O330" s="80">
        <v>0</v>
      </c>
      <c r="P330" s="80">
        <v>0</v>
      </c>
      <c r="Q330" s="80">
        <v>0</v>
      </c>
      <c r="R330" s="80">
        <v>0</v>
      </c>
      <c r="S330" s="80">
        <v>0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80">
        <v>0</v>
      </c>
      <c r="AB330" s="80">
        <v>0</v>
      </c>
      <c r="AC330" s="80">
        <v>0</v>
      </c>
      <c r="AD330" s="80">
        <v>0</v>
      </c>
      <c r="AE330" s="80">
        <v>0</v>
      </c>
    </row>
    <row r="331" spans="1:31">
      <c r="A331" s="54" t="s">
        <v>101</v>
      </c>
      <c r="B331" s="54" t="s">
        <v>42</v>
      </c>
      <c r="C331" s="46" t="s">
        <v>421</v>
      </c>
      <c r="D331" s="80">
        <v>0</v>
      </c>
      <c r="E331" s="80">
        <v>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80">
        <v>0</v>
      </c>
      <c r="AC331" s="80">
        <v>0</v>
      </c>
      <c r="AD331" s="80">
        <v>0</v>
      </c>
      <c r="AE331" s="80">
        <v>0</v>
      </c>
    </row>
    <row r="332" spans="1:31">
      <c r="A332" s="54" t="s">
        <v>101</v>
      </c>
      <c r="B332" s="54" t="s">
        <v>43</v>
      </c>
      <c r="C332" s="46" t="s">
        <v>422</v>
      </c>
      <c r="D332" s="80">
        <v>0</v>
      </c>
      <c r="E332" s="80">
        <v>0</v>
      </c>
      <c r="F332" s="80">
        <v>0</v>
      </c>
      <c r="G332" s="80">
        <v>0</v>
      </c>
      <c r="H332" s="80">
        <v>0</v>
      </c>
      <c r="I332" s="80">
        <v>0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80">
        <v>0</v>
      </c>
      <c r="AB332" s="80">
        <v>0</v>
      </c>
      <c r="AC332" s="80">
        <v>0</v>
      </c>
      <c r="AD332" s="80">
        <v>0</v>
      </c>
      <c r="AE332" s="80">
        <v>0</v>
      </c>
    </row>
    <row r="333" spans="1:31">
      <c r="A333" s="54" t="s">
        <v>101</v>
      </c>
      <c r="B333" s="54" t="s">
        <v>44</v>
      </c>
      <c r="C333" s="46" t="s">
        <v>423</v>
      </c>
      <c r="D333" s="80">
        <v>0</v>
      </c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v>5</v>
      </c>
      <c r="P333" s="80">
        <v>66</v>
      </c>
      <c r="Q333" s="80">
        <v>0</v>
      </c>
      <c r="R333" s="80">
        <v>0</v>
      </c>
      <c r="S333" s="80">
        <v>0</v>
      </c>
      <c r="T333" s="80">
        <v>0</v>
      </c>
      <c r="U333" s="80">
        <v>0</v>
      </c>
      <c r="V333" s="80">
        <v>0</v>
      </c>
      <c r="W333" s="80">
        <v>0</v>
      </c>
      <c r="X333" s="80">
        <v>0</v>
      </c>
      <c r="Y333" s="80">
        <v>0</v>
      </c>
      <c r="Z333" s="80">
        <v>0</v>
      </c>
      <c r="AA333" s="80">
        <v>0</v>
      </c>
      <c r="AB333" s="80">
        <v>0</v>
      </c>
      <c r="AC333" s="80">
        <v>0</v>
      </c>
      <c r="AD333" s="80">
        <v>0</v>
      </c>
      <c r="AE333" s="80">
        <v>0</v>
      </c>
    </row>
    <row r="334" spans="1:31">
      <c r="A334" s="54" t="s">
        <v>101</v>
      </c>
      <c r="B334" s="54" t="s">
        <v>45</v>
      </c>
      <c r="C334" s="46" t="s">
        <v>424</v>
      </c>
      <c r="D334" s="80">
        <v>0</v>
      </c>
      <c r="E334" s="80">
        <v>0</v>
      </c>
      <c r="F334" s="80">
        <v>0</v>
      </c>
      <c r="G334" s="80">
        <v>0</v>
      </c>
      <c r="H334" s="80">
        <v>0</v>
      </c>
      <c r="I334" s="80">
        <v>0</v>
      </c>
      <c r="J334" s="80">
        <v>0</v>
      </c>
      <c r="K334" s="80">
        <v>0</v>
      </c>
      <c r="L334" s="80">
        <v>1</v>
      </c>
      <c r="M334" s="80">
        <v>0</v>
      </c>
      <c r="N334" s="80">
        <v>32</v>
      </c>
      <c r="O334" s="80">
        <v>0</v>
      </c>
      <c r="P334" s="80">
        <v>0</v>
      </c>
      <c r="Q334" s="80">
        <v>0</v>
      </c>
      <c r="R334" s="80">
        <v>0</v>
      </c>
      <c r="S334" s="80">
        <v>0</v>
      </c>
      <c r="T334" s="80">
        <v>0</v>
      </c>
      <c r="U334" s="80">
        <v>0</v>
      </c>
      <c r="V334" s="80">
        <v>0</v>
      </c>
      <c r="W334" s="80">
        <v>0</v>
      </c>
      <c r="X334" s="80">
        <v>0</v>
      </c>
      <c r="Y334" s="80">
        <v>0</v>
      </c>
      <c r="Z334" s="80">
        <v>0</v>
      </c>
      <c r="AA334" s="80">
        <v>0</v>
      </c>
      <c r="AB334" s="80">
        <v>0</v>
      </c>
      <c r="AC334" s="80">
        <v>0</v>
      </c>
      <c r="AD334" s="80">
        <v>0</v>
      </c>
      <c r="AE334" s="80">
        <v>0</v>
      </c>
    </row>
    <row r="335" spans="1:31">
      <c r="A335" s="54" t="s">
        <v>101</v>
      </c>
      <c r="B335" s="54" t="s">
        <v>46</v>
      </c>
      <c r="C335" s="46" t="s">
        <v>425</v>
      </c>
      <c r="D335" s="80">
        <v>0</v>
      </c>
      <c r="E335" s="80">
        <v>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>
        <v>0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80">
        <v>0</v>
      </c>
      <c r="AB335" s="80">
        <v>0</v>
      </c>
      <c r="AC335" s="80">
        <v>0</v>
      </c>
      <c r="AD335" s="80">
        <v>0</v>
      </c>
      <c r="AE335" s="80">
        <v>0</v>
      </c>
    </row>
    <row r="336" spans="1:31">
      <c r="A336" s="54" t="s">
        <v>101</v>
      </c>
      <c r="B336" s="54" t="s">
        <v>47</v>
      </c>
      <c r="C336" s="46" t="s">
        <v>426</v>
      </c>
      <c r="D336" s="80">
        <v>0</v>
      </c>
      <c r="E336" s="80">
        <v>0</v>
      </c>
      <c r="F336" s="80">
        <v>0</v>
      </c>
      <c r="G336" s="80">
        <v>0</v>
      </c>
      <c r="H336" s="80">
        <v>0</v>
      </c>
      <c r="I336" s="80">
        <v>0</v>
      </c>
      <c r="J336" s="80"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>
        <v>0</v>
      </c>
      <c r="T336" s="80">
        <v>0</v>
      </c>
      <c r="U336" s="80">
        <v>0</v>
      </c>
      <c r="V336" s="80">
        <v>0</v>
      </c>
      <c r="W336" s="80">
        <v>0</v>
      </c>
      <c r="X336" s="80">
        <v>0</v>
      </c>
      <c r="Y336" s="80">
        <v>0</v>
      </c>
      <c r="Z336" s="80">
        <v>0</v>
      </c>
      <c r="AA336" s="80">
        <v>0</v>
      </c>
      <c r="AB336" s="80">
        <v>0</v>
      </c>
      <c r="AC336" s="80">
        <v>0</v>
      </c>
      <c r="AD336" s="80">
        <v>0</v>
      </c>
      <c r="AE336" s="80">
        <v>0</v>
      </c>
    </row>
    <row r="337" spans="1:31">
      <c r="A337" s="54" t="s">
        <v>101</v>
      </c>
      <c r="B337" s="54" t="s">
        <v>48</v>
      </c>
      <c r="C337" s="46" t="s">
        <v>427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0</v>
      </c>
      <c r="K337" s="80">
        <v>0</v>
      </c>
      <c r="L337" s="80">
        <v>2</v>
      </c>
      <c r="M337" s="80">
        <v>0</v>
      </c>
      <c r="N337" s="80">
        <v>28</v>
      </c>
      <c r="O337" s="80">
        <v>0</v>
      </c>
      <c r="P337" s="80">
        <v>0</v>
      </c>
      <c r="Q337" s="80">
        <v>0</v>
      </c>
      <c r="R337" s="80">
        <v>0</v>
      </c>
      <c r="S337" s="80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0</v>
      </c>
      <c r="AA337" s="80">
        <v>0</v>
      </c>
      <c r="AB337" s="80">
        <v>0</v>
      </c>
      <c r="AC337" s="80">
        <v>0</v>
      </c>
      <c r="AD337" s="80">
        <v>0</v>
      </c>
      <c r="AE337" s="80">
        <v>0</v>
      </c>
    </row>
    <row r="338" spans="1:31">
      <c r="A338" s="54" t="s">
        <v>101</v>
      </c>
      <c r="B338" s="54" t="s">
        <v>49</v>
      </c>
      <c r="C338" s="46" t="s">
        <v>428</v>
      </c>
      <c r="D338" s="80">
        <v>0</v>
      </c>
      <c r="E338" s="80">
        <v>0</v>
      </c>
      <c r="F338" s="80">
        <v>0</v>
      </c>
      <c r="G338" s="80">
        <v>0</v>
      </c>
      <c r="H338" s="80">
        <v>0</v>
      </c>
      <c r="I338" s="80">
        <v>0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0</v>
      </c>
      <c r="AA338" s="80">
        <v>0</v>
      </c>
      <c r="AB338" s="80">
        <v>0</v>
      </c>
      <c r="AC338" s="80">
        <v>0</v>
      </c>
      <c r="AD338" s="80">
        <v>0</v>
      </c>
      <c r="AE338" s="80">
        <v>0</v>
      </c>
    </row>
    <row r="339" spans="1:31">
      <c r="A339" s="54" t="s">
        <v>101</v>
      </c>
      <c r="B339" s="54" t="s">
        <v>50</v>
      </c>
      <c r="C339" s="46" t="s">
        <v>429</v>
      </c>
      <c r="D339" s="80">
        <v>0</v>
      </c>
      <c r="E339" s="80">
        <v>0</v>
      </c>
      <c r="F339" s="80">
        <v>0</v>
      </c>
      <c r="G339" s="80">
        <v>0</v>
      </c>
      <c r="H339" s="80">
        <v>0</v>
      </c>
      <c r="I339" s="80">
        <v>0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80">
        <v>0</v>
      </c>
      <c r="AB339" s="80">
        <v>0</v>
      </c>
      <c r="AC339" s="80">
        <v>0</v>
      </c>
      <c r="AD339" s="80">
        <v>0</v>
      </c>
      <c r="AE339" s="80">
        <v>0</v>
      </c>
    </row>
    <row r="340" spans="1:31">
      <c r="A340" s="54" t="s">
        <v>101</v>
      </c>
      <c r="B340" s="54" t="s">
        <v>51</v>
      </c>
      <c r="C340" s="46" t="s">
        <v>430</v>
      </c>
      <c r="D340" s="80">
        <v>0</v>
      </c>
      <c r="E340" s="80">
        <v>0</v>
      </c>
      <c r="F340" s="80">
        <v>0</v>
      </c>
      <c r="G340" s="80">
        <v>0</v>
      </c>
      <c r="H340" s="80">
        <v>0</v>
      </c>
      <c r="I340" s="80">
        <v>0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80">
        <v>0</v>
      </c>
      <c r="AB340" s="80">
        <v>0</v>
      </c>
      <c r="AC340" s="80">
        <v>0</v>
      </c>
      <c r="AD340" s="80">
        <v>0</v>
      </c>
      <c r="AE340" s="80">
        <v>0</v>
      </c>
    </row>
    <row r="341" spans="1:31">
      <c r="A341" s="54" t="s">
        <v>101</v>
      </c>
      <c r="B341" s="54" t="s">
        <v>52</v>
      </c>
      <c r="C341" s="46" t="s">
        <v>431</v>
      </c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1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</row>
    <row r="342" spans="1:31">
      <c r="A342" s="54" t="s">
        <v>101</v>
      </c>
      <c r="B342" s="54" t="s">
        <v>53</v>
      </c>
      <c r="C342" s="46" t="s">
        <v>432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</row>
    <row r="343" spans="1:31">
      <c r="A343" s="54" t="s">
        <v>101</v>
      </c>
      <c r="B343" s="54" t="s">
        <v>54</v>
      </c>
      <c r="C343" s="46" t="s">
        <v>433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</row>
    <row r="344" spans="1:31">
      <c r="A344" s="54" t="s">
        <v>101</v>
      </c>
      <c r="B344" s="54" t="s">
        <v>55</v>
      </c>
      <c r="C344" s="46" t="s">
        <v>434</v>
      </c>
      <c r="D344" s="80">
        <v>0</v>
      </c>
      <c r="E344" s="80">
        <v>0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</row>
    <row r="345" spans="1:31">
      <c r="A345" s="54" t="s">
        <v>101</v>
      </c>
      <c r="B345" s="54" t="s">
        <v>56</v>
      </c>
      <c r="C345" s="46" t="s">
        <v>435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</row>
    <row r="346" spans="1:31">
      <c r="A346" s="54" t="s">
        <v>101</v>
      </c>
      <c r="B346" s="54" t="s">
        <v>57</v>
      </c>
      <c r="C346" s="46" t="s">
        <v>436</v>
      </c>
      <c r="D346" s="80">
        <v>0</v>
      </c>
      <c r="E346" s="80">
        <v>0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</row>
    <row r="347" spans="1:31">
      <c r="A347" s="54" t="s">
        <v>101</v>
      </c>
      <c r="B347" s="54" t="s">
        <v>58</v>
      </c>
      <c r="C347" s="46" t="s">
        <v>437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</row>
    <row r="348" spans="1:31">
      <c r="A348" s="54" t="s">
        <v>101</v>
      </c>
      <c r="B348" s="54" t="s">
        <v>59</v>
      </c>
      <c r="C348" s="46" t="s">
        <v>438</v>
      </c>
      <c r="D348" s="80">
        <v>0</v>
      </c>
      <c r="E348" s="80">
        <v>0</v>
      </c>
      <c r="F348" s="80">
        <v>0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</row>
    <row r="349" spans="1:31">
      <c r="A349" s="54" t="s">
        <v>101</v>
      </c>
      <c r="B349" s="54" t="s">
        <v>60</v>
      </c>
      <c r="C349" s="46" t="s">
        <v>439</v>
      </c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</row>
    <row r="350" spans="1:31">
      <c r="A350" s="54" t="s">
        <v>101</v>
      </c>
      <c r="B350" s="54" t="s">
        <v>61</v>
      </c>
      <c r="C350" s="46" t="s">
        <v>440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1</v>
      </c>
      <c r="AA350" s="80">
        <v>1</v>
      </c>
      <c r="AB350" s="80">
        <v>0</v>
      </c>
      <c r="AC350" s="80">
        <v>0</v>
      </c>
      <c r="AD350" s="80">
        <v>0</v>
      </c>
      <c r="AE350" s="80">
        <v>0</v>
      </c>
    </row>
    <row r="351" spans="1:31">
      <c r="A351" s="54" t="s">
        <v>101</v>
      </c>
      <c r="B351" s="54" t="s">
        <v>62</v>
      </c>
      <c r="C351" s="46" t="s">
        <v>441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2</v>
      </c>
      <c r="AE351" s="80">
        <v>110</v>
      </c>
    </row>
    <row r="352" spans="1:31">
      <c r="A352" s="54" t="s">
        <v>102</v>
      </c>
      <c r="B352" s="54" t="s">
        <v>38</v>
      </c>
      <c r="C352" s="46" t="s">
        <v>442</v>
      </c>
      <c r="D352" s="80">
        <v>7</v>
      </c>
      <c r="E352" s="80">
        <v>4</v>
      </c>
      <c r="F352" s="80">
        <v>0</v>
      </c>
      <c r="G352" s="80">
        <v>0</v>
      </c>
      <c r="H352" s="80">
        <v>70</v>
      </c>
      <c r="I352" s="80">
        <v>1</v>
      </c>
      <c r="J352" s="80">
        <v>1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</row>
    <row r="353" spans="1:31">
      <c r="A353" s="54" t="s">
        <v>102</v>
      </c>
      <c r="B353" s="54" t="s">
        <v>39</v>
      </c>
      <c r="C353" s="46" t="s">
        <v>443</v>
      </c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0</v>
      </c>
      <c r="AC353" s="80">
        <v>0</v>
      </c>
      <c r="AD353" s="80">
        <v>0</v>
      </c>
      <c r="AE353" s="80">
        <v>0</v>
      </c>
    </row>
    <row r="354" spans="1:31">
      <c r="A354" s="54" t="s">
        <v>102</v>
      </c>
      <c r="B354" s="54" t="s">
        <v>40</v>
      </c>
      <c r="C354" s="46" t="s">
        <v>444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</row>
    <row r="355" spans="1:31">
      <c r="A355" s="54" t="s">
        <v>102</v>
      </c>
      <c r="B355" s="54" t="s">
        <v>41</v>
      </c>
      <c r="C355" s="46" t="s">
        <v>445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1</v>
      </c>
      <c r="M355" s="80">
        <v>0</v>
      </c>
      <c r="N355" s="80">
        <v>3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</row>
    <row r="356" spans="1:31">
      <c r="A356" s="54" t="s">
        <v>102</v>
      </c>
      <c r="B356" s="54" t="s">
        <v>42</v>
      </c>
      <c r="C356" s="46" t="s">
        <v>446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5</v>
      </c>
      <c r="J356" s="80">
        <v>48</v>
      </c>
      <c r="K356" s="80">
        <v>0</v>
      </c>
      <c r="L356" s="80">
        <v>0</v>
      </c>
      <c r="M356" s="80">
        <v>0</v>
      </c>
      <c r="N356" s="80">
        <v>0</v>
      </c>
      <c r="O356" s="80">
        <v>5</v>
      </c>
      <c r="P356" s="80">
        <v>152</v>
      </c>
      <c r="Q356" s="80">
        <v>1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0</v>
      </c>
    </row>
    <row r="357" spans="1:31">
      <c r="A357" s="54" t="s">
        <v>102</v>
      </c>
      <c r="B357" s="54" t="s">
        <v>43</v>
      </c>
      <c r="C357" s="46" t="s">
        <v>447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8</v>
      </c>
      <c r="J357" s="80">
        <v>13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0</v>
      </c>
    </row>
    <row r="358" spans="1:31">
      <c r="A358" s="54" t="s">
        <v>102</v>
      </c>
      <c r="B358" s="54" t="s">
        <v>44</v>
      </c>
      <c r="C358" s="46" t="s">
        <v>448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7</v>
      </c>
      <c r="J358" s="80">
        <v>21</v>
      </c>
      <c r="K358" s="80">
        <v>1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</row>
    <row r="359" spans="1:31">
      <c r="A359" s="54" t="s">
        <v>102</v>
      </c>
      <c r="B359" s="54" t="s">
        <v>45</v>
      </c>
      <c r="C359" s="46" t="s">
        <v>449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2</v>
      </c>
      <c r="M359" s="80">
        <v>0</v>
      </c>
      <c r="N359" s="80">
        <v>48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</row>
    <row r="360" spans="1:31">
      <c r="A360" s="54" t="s">
        <v>102</v>
      </c>
      <c r="B360" s="54" t="s">
        <v>46</v>
      </c>
      <c r="C360" s="46" t="s">
        <v>450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1</v>
      </c>
      <c r="S360" s="80">
        <v>22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</row>
    <row r="361" spans="1:31">
      <c r="A361" s="54" t="s">
        <v>102</v>
      </c>
      <c r="B361" s="54" t="s">
        <v>47</v>
      </c>
      <c r="C361" s="46" t="s">
        <v>451</v>
      </c>
      <c r="D361" s="80">
        <v>0</v>
      </c>
      <c r="E361" s="80"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0</v>
      </c>
      <c r="AE361" s="80">
        <v>0</v>
      </c>
    </row>
    <row r="362" spans="1:31">
      <c r="A362" s="54" t="s">
        <v>102</v>
      </c>
      <c r="B362" s="54" t="s">
        <v>48</v>
      </c>
      <c r="C362" s="46" t="s">
        <v>452</v>
      </c>
      <c r="D362" s="80">
        <v>0</v>
      </c>
      <c r="E362" s="80">
        <v>0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1</v>
      </c>
      <c r="M362" s="80">
        <v>0</v>
      </c>
      <c r="N362" s="80">
        <v>19</v>
      </c>
      <c r="O362" s="80">
        <v>0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</row>
    <row r="363" spans="1:31">
      <c r="A363" s="54" t="s">
        <v>102</v>
      </c>
      <c r="B363" s="54" t="s">
        <v>49</v>
      </c>
      <c r="C363" s="46" t="s">
        <v>453</v>
      </c>
      <c r="D363" s="80">
        <v>0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</row>
    <row r="364" spans="1:31">
      <c r="A364" s="54" t="s">
        <v>102</v>
      </c>
      <c r="B364" s="54" t="s">
        <v>50</v>
      </c>
      <c r="C364" s="46" t="s">
        <v>454</v>
      </c>
      <c r="D364" s="80">
        <v>0</v>
      </c>
      <c r="E364" s="80">
        <v>0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</row>
    <row r="365" spans="1:31">
      <c r="A365" s="54" t="s">
        <v>102</v>
      </c>
      <c r="B365" s="54" t="s">
        <v>51</v>
      </c>
      <c r="C365" s="46" t="s">
        <v>455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</row>
    <row r="366" spans="1:31">
      <c r="A366" s="54" t="s">
        <v>102</v>
      </c>
      <c r="B366" s="54" t="s">
        <v>52</v>
      </c>
      <c r="C366" s="46" t="s">
        <v>456</v>
      </c>
      <c r="D366" s="80">
        <v>0</v>
      </c>
      <c r="E366" s="80">
        <v>0</v>
      </c>
      <c r="F366" s="80">
        <v>0</v>
      </c>
      <c r="G366" s="80">
        <v>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80">
        <v>0</v>
      </c>
      <c r="T366" s="80">
        <v>0</v>
      </c>
      <c r="U366" s="80">
        <v>0</v>
      </c>
      <c r="V366" s="80">
        <v>0</v>
      </c>
      <c r="W366" s="80">
        <v>0</v>
      </c>
      <c r="X366" s="80">
        <v>0</v>
      </c>
      <c r="Y366" s="80">
        <v>0</v>
      </c>
      <c r="Z366" s="80">
        <v>0</v>
      </c>
      <c r="AA366" s="80">
        <v>0</v>
      </c>
      <c r="AB366" s="80">
        <v>0</v>
      </c>
      <c r="AC366" s="80">
        <v>0</v>
      </c>
      <c r="AD366" s="80">
        <v>0</v>
      </c>
      <c r="AE366" s="80">
        <v>0</v>
      </c>
    </row>
    <row r="367" spans="1:31">
      <c r="A367" s="54" t="s">
        <v>102</v>
      </c>
      <c r="B367" s="54" t="s">
        <v>53</v>
      </c>
      <c r="C367" s="46" t="s">
        <v>457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</row>
    <row r="368" spans="1:31">
      <c r="A368" s="54" t="s">
        <v>102</v>
      </c>
      <c r="B368" s="54" t="s">
        <v>54</v>
      </c>
      <c r="C368" s="46" t="s">
        <v>458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</row>
    <row r="369" spans="1:31">
      <c r="A369" s="54" t="s">
        <v>102</v>
      </c>
      <c r="B369" s="54" t="s">
        <v>55</v>
      </c>
      <c r="C369" s="46" t="s">
        <v>459</v>
      </c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1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</row>
    <row r="370" spans="1:31">
      <c r="A370" s="54" t="s">
        <v>102</v>
      </c>
      <c r="B370" s="54" t="s">
        <v>56</v>
      </c>
      <c r="C370" s="46" t="s">
        <v>460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</row>
    <row r="371" spans="1:31">
      <c r="A371" s="54" t="s">
        <v>102</v>
      </c>
      <c r="B371" s="54" t="s">
        <v>57</v>
      </c>
      <c r="C371" s="46" t="s">
        <v>461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</row>
    <row r="372" spans="1:31">
      <c r="A372" s="54" t="s">
        <v>102</v>
      </c>
      <c r="B372" s="54" t="s">
        <v>58</v>
      </c>
      <c r="C372" s="46" t="s">
        <v>462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</row>
    <row r="373" spans="1:31">
      <c r="A373" s="54" t="s">
        <v>102</v>
      </c>
      <c r="B373" s="54" t="s">
        <v>59</v>
      </c>
      <c r="C373" s="46" t="s">
        <v>463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</row>
    <row r="374" spans="1:31">
      <c r="A374" s="54" t="s">
        <v>102</v>
      </c>
      <c r="B374" s="54" t="s">
        <v>60</v>
      </c>
      <c r="C374" s="46" t="s">
        <v>70</v>
      </c>
      <c r="D374" s="80">
        <v>0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</row>
    <row r="375" spans="1:31">
      <c r="A375" s="54" t="s">
        <v>102</v>
      </c>
      <c r="B375" s="54" t="s">
        <v>61</v>
      </c>
      <c r="C375" s="46" t="s">
        <v>464</v>
      </c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2</v>
      </c>
      <c r="AA375" s="80">
        <v>1</v>
      </c>
      <c r="AB375" s="80">
        <v>0</v>
      </c>
      <c r="AC375" s="80">
        <v>0</v>
      </c>
      <c r="AD375" s="80">
        <v>0</v>
      </c>
      <c r="AE375" s="80">
        <v>0</v>
      </c>
    </row>
    <row r="376" spans="1:31">
      <c r="A376" s="54" t="s">
        <v>102</v>
      </c>
      <c r="B376" s="54" t="s">
        <v>62</v>
      </c>
      <c r="C376" s="46" t="s">
        <v>465</v>
      </c>
      <c r="D376" s="80">
        <v>0</v>
      </c>
      <c r="E376" s="80">
        <v>0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80">
        <v>0</v>
      </c>
      <c r="AC376" s="80">
        <v>0</v>
      </c>
      <c r="AD376" s="80">
        <v>1</v>
      </c>
      <c r="AE376" s="80">
        <v>48</v>
      </c>
    </row>
    <row r="377" spans="1:31">
      <c r="A377" s="54" t="s">
        <v>103</v>
      </c>
      <c r="B377" s="54" t="s">
        <v>38</v>
      </c>
      <c r="C377" s="46" t="s">
        <v>466</v>
      </c>
      <c r="D377" s="80">
        <v>14</v>
      </c>
      <c r="E377" s="80">
        <v>8</v>
      </c>
      <c r="F377" s="80">
        <v>2</v>
      </c>
      <c r="G377" s="80">
        <v>0</v>
      </c>
      <c r="H377" s="80">
        <v>118</v>
      </c>
      <c r="I377" s="80">
        <v>3</v>
      </c>
      <c r="J377" s="80">
        <v>69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</row>
    <row r="378" spans="1:31">
      <c r="A378" s="54" t="s">
        <v>103</v>
      </c>
      <c r="B378" s="54" t="s">
        <v>39</v>
      </c>
      <c r="C378" s="46" t="s">
        <v>467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</row>
    <row r="379" spans="1:31">
      <c r="A379" s="54" t="s">
        <v>103</v>
      </c>
      <c r="B379" s="54" t="s">
        <v>40</v>
      </c>
      <c r="C379" s="46" t="s">
        <v>468</v>
      </c>
      <c r="D379" s="80">
        <v>0</v>
      </c>
      <c r="E379" s="80">
        <v>0</v>
      </c>
      <c r="F379" s="80">
        <v>0</v>
      </c>
      <c r="G379" s="80">
        <v>0</v>
      </c>
      <c r="H379" s="80">
        <v>0</v>
      </c>
      <c r="I379" s="80">
        <v>3</v>
      </c>
      <c r="J379" s="80">
        <v>5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80">
        <v>0</v>
      </c>
      <c r="AC379" s="80">
        <v>0</v>
      </c>
      <c r="AD379" s="80">
        <v>0</v>
      </c>
      <c r="AE379" s="80">
        <v>0</v>
      </c>
    </row>
    <row r="380" spans="1:31">
      <c r="A380" s="54" t="s">
        <v>103</v>
      </c>
      <c r="B380" s="54" t="s">
        <v>41</v>
      </c>
      <c r="C380" s="46" t="s">
        <v>469</v>
      </c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2</v>
      </c>
      <c r="M380" s="80">
        <v>0</v>
      </c>
      <c r="N380" s="80">
        <v>25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</row>
    <row r="381" spans="1:31">
      <c r="A381" s="54" t="s">
        <v>103</v>
      </c>
      <c r="B381" s="54" t="s">
        <v>42</v>
      </c>
      <c r="C381" s="46" t="s">
        <v>470</v>
      </c>
      <c r="D381" s="80">
        <v>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3</v>
      </c>
      <c r="P381" s="80">
        <v>32</v>
      </c>
      <c r="Q381" s="80">
        <v>0</v>
      </c>
      <c r="R381" s="80">
        <v>1</v>
      </c>
      <c r="S381" s="80">
        <v>5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</row>
    <row r="382" spans="1:31">
      <c r="A382" s="54" t="s">
        <v>103</v>
      </c>
      <c r="B382" s="54" t="s">
        <v>43</v>
      </c>
      <c r="C382" s="46" t="s">
        <v>471</v>
      </c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</row>
    <row r="383" spans="1:31">
      <c r="A383" s="54" t="s">
        <v>103</v>
      </c>
      <c r="B383" s="54" t="s">
        <v>44</v>
      </c>
      <c r="C383" s="46" t="s">
        <v>472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3</v>
      </c>
      <c r="M383" s="80">
        <v>1</v>
      </c>
      <c r="N383" s="80">
        <v>61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</row>
    <row r="384" spans="1:31">
      <c r="A384" s="54" t="s">
        <v>103</v>
      </c>
      <c r="B384" s="54" t="s">
        <v>45</v>
      </c>
      <c r="C384" s="46" t="s">
        <v>473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2</v>
      </c>
      <c r="J384" s="80">
        <v>22</v>
      </c>
      <c r="K384" s="80">
        <v>0</v>
      </c>
      <c r="L384" s="80">
        <v>2</v>
      </c>
      <c r="M384" s="80">
        <v>1</v>
      </c>
      <c r="N384" s="80">
        <v>18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</row>
    <row r="385" spans="1:31">
      <c r="A385" s="54" t="s">
        <v>103</v>
      </c>
      <c r="B385" s="54" t="s">
        <v>46</v>
      </c>
      <c r="C385" s="46" t="s">
        <v>474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</row>
    <row r="386" spans="1:31">
      <c r="A386" s="54" t="s">
        <v>103</v>
      </c>
      <c r="B386" s="54" t="s">
        <v>47</v>
      </c>
      <c r="C386" s="46" t="s">
        <v>475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</row>
    <row r="387" spans="1:31">
      <c r="A387" s="54" t="s">
        <v>103</v>
      </c>
      <c r="B387" s="54" t="s">
        <v>48</v>
      </c>
      <c r="C387" s="46" t="s">
        <v>476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1</v>
      </c>
      <c r="M387" s="80">
        <v>0</v>
      </c>
      <c r="N387" s="80">
        <v>14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</row>
    <row r="388" spans="1:31">
      <c r="A388" s="54" t="s">
        <v>103</v>
      </c>
      <c r="B388" s="54" t="s">
        <v>49</v>
      </c>
      <c r="C388" s="46" t="s">
        <v>477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</row>
    <row r="389" spans="1:31">
      <c r="A389" s="54" t="s">
        <v>103</v>
      </c>
      <c r="B389" s="54" t="s">
        <v>50</v>
      </c>
      <c r="C389" s="46" t="s">
        <v>478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</row>
    <row r="390" spans="1:31">
      <c r="A390" s="54" t="s">
        <v>103</v>
      </c>
      <c r="B390" s="54" t="s">
        <v>51</v>
      </c>
      <c r="C390" s="46" t="s">
        <v>479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</row>
    <row r="391" spans="1:31">
      <c r="A391" s="54" t="s">
        <v>103</v>
      </c>
      <c r="B391" s="54" t="s">
        <v>52</v>
      </c>
      <c r="C391" s="46" t="s">
        <v>480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1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</row>
    <row r="392" spans="1:31">
      <c r="A392" s="54" t="s">
        <v>103</v>
      </c>
      <c r="B392" s="54" t="s">
        <v>53</v>
      </c>
      <c r="C392" s="46" t="s">
        <v>481</v>
      </c>
      <c r="D392" s="80">
        <v>0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80">
        <v>0</v>
      </c>
      <c r="AB392" s="80">
        <v>0</v>
      </c>
      <c r="AC392" s="80">
        <v>0</v>
      </c>
      <c r="AD392" s="80">
        <v>0</v>
      </c>
      <c r="AE392" s="80">
        <v>0</v>
      </c>
    </row>
    <row r="393" spans="1:31">
      <c r="A393" s="54" t="s">
        <v>103</v>
      </c>
      <c r="B393" s="54" t="s">
        <v>54</v>
      </c>
      <c r="C393" s="46" t="s">
        <v>482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0</v>
      </c>
      <c r="AC393" s="80">
        <v>0</v>
      </c>
      <c r="AD393" s="80">
        <v>0</v>
      </c>
      <c r="AE393" s="80">
        <v>0</v>
      </c>
    </row>
    <row r="394" spans="1:31">
      <c r="A394" s="54" t="s">
        <v>103</v>
      </c>
      <c r="B394" s="54" t="s">
        <v>55</v>
      </c>
      <c r="C394" s="46" t="s">
        <v>483</v>
      </c>
      <c r="D394" s="80">
        <v>0</v>
      </c>
      <c r="E394" s="80">
        <v>0</v>
      </c>
      <c r="F394" s="80">
        <v>0</v>
      </c>
      <c r="G394" s="80">
        <v>0</v>
      </c>
      <c r="H394" s="80">
        <v>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>
        <v>0</v>
      </c>
      <c r="T394" s="80">
        <v>0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80">
        <v>0</v>
      </c>
      <c r="AC394" s="80">
        <v>0</v>
      </c>
      <c r="AD394" s="80">
        <v>0</v>
      </c>
      <c r="AE394" s="80">
        <v>0</v>
      </c>
    </row>
    <row r="395" spans="1:31">
      <c r="A395" s="54" t="s">
        <v>103</v>
      </c>
      <c r="B395" s="54" t="s">
        <v>56</v>
      </c>
      <c r="C395" s="46" t="s">
        <v>484</v>
      </c>
      <c r="D395" s="80">
        <v>0</v>
      </c>
      <c r="E395" s="80">
        <v>0</v>
      </c>
      <c r="F395" s="80">
        <v>0</v>
      </c>
      <c r="G395" s="80">
        <v>0</v>
      </c>
      <c r="H395" s="80">
        <v>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>
        <v>0</v>
      </c>
      <c r="T395" s="80">
        <v>0</v>
      </c>
      <c r="U395" s="80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0</v>
      </c>
      <c r="AA395" s="80">
        <v>0</v>
      </c>
      <c r="AB395" s="80">
        <v>0</v>
      </c>
      <c r="AC395" s="80">
        <v>0</v>
      </c>
      <c r="AD395" s="80">
        <v>0</v>
      </c>
      <c r="AE395" s="80">
        <v>0</v>
      </c>
    </row>
    <row r="396" spans="1:31">
      <c r="A396" s="54" t="s">
        <v>103</v>
      </c>
      <c r="B396" s="54" t="s">
        <v>57</v>
      </c>
      <c r="C396" s="46" t="s">
        <v>485</v>
      </c>
      <c r="D396" s="80">
        <v>0</v>
      </c>
      <c r="E396" s="80">
        <v>0</v>
      </c>
      <c r="F396" s="80">
        <v>0</v>
      </c>
      <c r="G396" s="80">
        <v>0</v>
      </c>
      <c r="H396" s="80">
        <v>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0</v>
      </c>
      <c r="Y396" s="80">
        <v>0</v>
      </c>
      <c r="Z396" s="80">
        <v>0</v>
      </c>
      <c r="AA396" s="80">
        <v>0</v>
      </c>
      <c r="AB396" s="80">
        <v>0</v>
      </c>
      <c r="AC396" s="80">
        <v>0</v>
      </c>
      <c r="AD396" s="80">
        <v>0</v>
      </c>
      <c r="AE396" s="80">
        <v>0</v>
      </c>
    </row>
    <row r="397" spans="1:31">
      <c r="A397" s="54" t="s">
        <v>103</v>
      </c>
      <c r="B397" s="54" t="s">
        <v>58</v>
      </c>
      <c r="C397" s="46" t="s">
        <v>486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80">
        <v>0</v>
      </c>
      <c r="AD397" s="80">
        <v>0</v>
      </c>
      <c r="AE397" s="80">
        <v>0</v>
      </c>
    </row>
    <row r="398" spans="1:31">
      <c r="A398" s="54" t="s">
        <v>103</v>
      </c>
      <c r="B398" s="54" t="s">
        <v>59</v>
      </c>
      <c r="C398" s="46" t="s">
        <v>487</v>
      </c>
      <c r="D398" s="80">
        <v>0</v>
      </c>
      <c r="E398" s="80"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0</v>
      </c>
      <c r="AB398" s="80">
        <v>0</v>
      </c>
      <c r="AC398" s="80">
        <v>0</v>
      </c>
      <c r="AD398" s="80">
        <v>0</v>
      </c>
      <c r="AE398" s="80">
        <v>0</v>
      </c>
    </row>
    <row r="399" spans="1:31">
      <c r="A399" s="54" t="s">
        <v>103</v>
      </c>
      <c r="B399" s="54" t="s">
        <v>60</v>
      </c>
      <c r="C399" s="46" t="s">
        <v>488</v>
      </c>
      <c r="D399" s="80">
        <v>0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0</v>
      </c>
      <c r="AB399" s="80">
        <v>0</v>
      </c>
      <c r="AC399" s="80">
        <v>0</v>
      </c>
      <c r="AD399" s="80">
        <v>0</v>
      </c>
      <c r="AE399" s="80">
        <v>0</v>
      </c>
    </row>
    <row r="400" spans="1:31">
      <c r="A400" s="54" t="s">
        <v>103</v>
      </c>
      <c r="B400" s="54" t="s">
        <v>61</v>
      </c>
      <c r="C400" s="46" t="s">
        <v>489</v>
      </c>
      <c r="D400" s="80">
        <v>0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3</v>
      </c>
      <c r="AA400" s="80">
        <v>3</v>
      </c>
      <c r="AB400" s="80">
        <v>1</v>
      </c>
      <c r="AC400" s="80">
        <v>1</v>
      </c>
      <c r="AD400" s="80">
        <v>0</v>
      </c>
      <c r="AE400" s="80">
        <v>0</v>
      </c>
    </row>
    <row r="401" spans="1:31">
      <c r="A401" s="54" t="s">
        <v>103</v>
      </c>
      <c r="B401" s="54" t="s">
        <v>62</v>
      </c>
      <c r="C401" s="46" t="s">
        <v>490</v>
      </c>
      <c r="D401" s="80">
        <v>0</v>
      </c>
      <c r="E401" s="80">
        <v>0</v>
      </c>
      <c r="F401" s="80">
        <v>0</v>
      </c>
      <c r="G401" s="80">
        <v>0</v>
      </c>
      <c r="H401" s="80">
        <v>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80">
        <v>0</v>
      </c>
      <c r="AB401" s="80">
        <v>0</v>
      </c>
      <c r="AC401" s="80">
        <v>0</v>
      </c>
      <c r="AD401" s="80">
        <v>1</v>
      </c>
      <c r="AE401" s="80">
        <v>71</v>
      </c>
    </row>
    <row r="402" spans="1:31">
      <c r="A402" s="54" t="s">
        <v>104</v>
      </c>
      <c r="B402" s="54" t="s">
        <v>38</v>
      </c>
      <c r="C402" s="44" t="s">
        <v>491</v>
      </c>
      <c r="D402" s="80">
        <v>14</v>
      </c>
      <c r="E402" s="80">
        <v>8</v>
      </c>
      <c r="F402" s="80">
        <v>0</v>
      </c>
      <c r="G402" s="80">
        <v>1</v>
      </c>
      <c r="H402" s="80">
        <v>163</v>
      </c>
      <c r="I402" s="80">
        <v>4</v>
      </c>
      <c r="J402" s="80">
        <v>94</v>
      </c>
      <c r="K402" s="80">
        <v>1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0</v>
      </c>
      <c r="Y402" s="80">
        <v>0</v>
      </c>
      <c r="Z402" s="80">
        <v>0</v>
      </c>
      <c r="AA402" s="80">
        <v>0</v>
      </c>
      <c r="AB402" s="80">
        <v>0</v>
      </c>
      <c r="AC402" s="80">
        <v>0</v>
      </c>
      <c r="AD402" s="80">
        <v>0</v>
      </c>
      <c r="AE402" s="80">
        <v>0</v>
      </c>
    </row>
    <row r="403" spans="1:31">
      <c r="A403" s="54" t="s">
        <v>104</v>
      </c>
      <c r="B403" s="54" t="s">
        <v>39</v>
      </c>
      <c r="C403" s="44" t="s">
        <v>492</v>
      </c>
      <c r="D403" s="80">
        <v>0</v>
      </c>
      <c r="E403" s="80">
        <v>0</v>
      </c>
      <c r="F403" s="80">
        <v>0</v>
      </c>
      <c r="G403" s="80">
        <v>0</v>
      </c>
      <c r="H403" s="80">
        <v>0</v>
      </c>
      <c r="I403" s="80">
        <v>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0">
        <v>0</v>
      </c>
      <c r="R403" s="80">
        <v>0</v>
      </c>
      <c r="S403" s="80">
        <v>0</v>
      </c>
      <c r="T403" s="80">
        <v>0</v>
      </c>
      <c r="U403" s="80">
        <v>0</v>
      </c>
      <c r="V403" s="80">
        <v>0</v>
      </c>
      <c r="W403" s="80">
        <v>0</v>
      </c>
      <c r="X403" s="80">
        <v>0</v>
      </c>
      <c r="Y403" s="80">
        <v>0</v>
      </c>
      <c r="Z403" s="80">
        <v>0</v>
      </c>
      <c r="AA403" s="80">
        <v>0</v>
      </c>
      <c r="AB403" s="80">
        <v>0</v>
      </c>
      <c r="AC403" s="80">
        <v>0</v>
      </c>
      <c r="AD403" s="80">
        <v>0</v>
      </c>
      <c r="AE403" s="80">
        <v>0</v>
      </c>
    </row>
    <row r="404" spans="1:31">
      <c r="A404" s="54" t="s">
        <v>104</v>
      </c>
      <c r="B404" s="54" t="s">
        <v>40</v>
      </c>
      <c r="C404" s="44" t="s">
        <v>493</v>
      </c>
      <c r="D404" s="80">
        <v>0</v>
      </c>
      <c r="E404" s="80">
        <v>0</v>
      </c>
      <c r="F404" s="80">
        <v>0</v>
      </c>
      <c r="G404" s="80">
        <v>0</v>
      </c>
      <c r="H404" s="80">
        <v>0</v>
      </c>
      <c r="I404" s="80">
        <v>4</v>
      </c>
      <c r="J404" s="80">
        <v>3</v>
      </c>
      <c r="K404" s="80">
        <v>0</v>
      </c>
      <c r="L404" s="80">
        <v>3</v>
      </c>
      <c r="M404" s="80">
        <v>0</v>
      </c>
      <c r="N404" s="80">
        <v>0</v>
      </c>
      <c r="O404" s="80">
        <v>5</v>
      </c>
      <c r="P404" s="80">
        <v>144</v>
      </c>
      <c r="Q404" s="80">
        <v>1</v>
      </c>
      <c r="R404" s="80">
        <v>0</v>
      </c>
      <c r="S404" s="80">
        <v>0</v>
      </c>
      <c r="T404" s="80">
        <v>0</v>
      </c>
      <c r="U404" s="80">
        <v>0</v>
      </c>
      <c r="V404" s="80">
        <v>0</v>
      </c>
      <c r="W404" s="80">
        <v>0</v>
      </c>
      <c r="X404" s="80">
        <v>0</v>
      </c>
      <c r="Y404" s="80">
        <v>0</v>
      </c>
      <c r="Z404" s="80">
        <v>0</v>
      </c>
      <c r="AA404" s="80">
        <v>0</v>
      </c>
      <c r="AB404" s="80">
        <v>0</v>
      </c>
      <c r="AC404" s="80">
        <v>0</v>
      </c>
      <c r="AD404" s="80">
        <v>0</v>
      </c>
      <c r="AE404" s="80">
        <v>0</v>
      </c>
    </row>
    <row r="405" spans="1:31">
      <c r="A405" s="54" t="s">
        <v>104</v>
      </c>
      <c r="B405" s="54" t="s">
        <v>41</v>
      </c>
      <c r="C405" s="44" t="s">
        <v>494</v>
      </c>
      <c r="D405" s="80">
        <v>0</v>
      </c>
      <c r="E405" s="80">
        <v>0</v>
      </c>
      <c r="F405" s="80">
        <v>0</v>
      </c>
      <c r="G405" s="80">
        <v>0</v>
      </c>
      <c r="H405" s="80">
        <v>0</v>
      </c>
      <c r="I405" s="80">
        <v>4</v>
      </c>
      <c r="J405" s="80">
        <v>41</v>
      </c>
      <c r="K405" s="80">
        <v>1</v>
      </c>
      <c r="L405" s="80">
        <v>0</v>
      </c>
      <c r="M405" s="80">
        <v>0</v>
      </c>
      <c r="N405" s="80">
        <v>0</v>
      </c>
      <c r="O405" s="80">
        <v>0</v>
      </c>
      <c r="P405" s="80">
        <v>0</v>
      </c>
      <c r="Q405" s="80">
        <v>0</v>
      </c>
      <c r="R405" s="80">
        <v>0</v>
      </c>
      <c r="S405" s="80">
        <v>0</v>
      </c>
      <c r="T405" s="80">
        <v>0</v>
      </c>
      <c r="U405" s="80">
        <v>0</v>
      </c>
      <c r="V405" s="80">
        <v>0</v>
      </c>
      <c r="W405" s="80">
        <v>0</v>
      </c>
      <c r="X405" s="80">
        <v>0</v>
      </c>
      <c r="Y405" s="80">
        <v>0</v>
      </c>
      <c r="Z405" s="80">
        <v>0</v>
      </c>
      <c r="AA405" s="80">
        <v>0</v>
      </c>
      <c r="AB405" s="80">
        <v>0</v>
      </c>
      <c r="AC405" s="80">
        <v>0</v>
      </c>
      <c r="AD405" s="80">
        <v>0</v>
      </c>
      <c r="AE405" s="80">
        <v>0</v>
      </c>
    </row>
    <row r="406" spans="1:31">
      <c r="A406" s="54" t="s">
        <v>104</v>
      </c>
      <c r="B406" s="54" t="s">
        <v>42</v>
      </c>
      <c r="C406" s="44" t="s">
        <v>495</v>
      </c>
      <c r="D406" s="80">
        <v>0</v>
      </c>
      <c r="E406" s="80">
        <v>0</v>
      </c>
      <c r="F406" s="80">
        <v>0</v>
      </c>
      <c r="G406" s="80">
        <v>0</v>
      </c>
      <c r="H406" s="80">
        <v>0</v>
      </c>
      <c r="I406" s="80">
        <v>0</v>
      </c>
      <c r="J406" s="80">
        <v>0</v>
      </c>
      <c r="K406" s="80">
        <v>0</v>
      </c>
      <c r="L406" s="80">
        <v>0</v>
      </c>
      <c r="M406" s="80">
        <v>0</v>
      </c>
      <c r="N406" s="80">
        <v>0</v>
      </c>
      <c r="O406" s="80">
        <v>0</v>
      </c>
      <c r="P406" s="80">
        <v>0</v>
      </c>
      <c r="Q406" s="80">
        <v>0</v>
      </c>
      <c r="R406" s="80">
        <v>0</v>
      </c>
      <c r="S406" s="80">
        <v>0</v>
      </c>
      <c r="T406" s="80">
        <v>0</v>
      </c>
      <c r="U406" s="80">
        <v>0</v>
      </c>
      <c r="V406" s="80">
        <v>0</v>
      </c>
      <c r="W406" s="80">
        <v>0</v>
      </c>
      <c r="X406" s="80">
        <v>0</v>
      </c>
      <c r="Y406" s="80">
        <v>0</v>
      </c>
      <c r="Z406" s="80">
        <v>0</v>
      </c>
      <c r="AA406" s="80">
        <v>0</v>
      </c>
      <c r="AB406" s="80">
        <v>0</v>
      </c>
      <c r="AC406" s="80">
        <v>0</v>
      </c>
      <c r="AD406" s="80">
        <v>0</v>
      </c>
      <c r="AE406" s="80">
        <v>0</v>
      </c>
    </row>
    <row r="407" spans="1:31">
      <c r="A407" s="54" t="s">
        <v>104</v>
      </c>
      <c r="B407" s="54" t="s">
        <v>43</v>
      </c>
      <c r="C407" s="44" t="s">
        <v>496</v>
      </c>
      <c r="D407" s="80">
        <v>0</v>
      </c>
      <c r="E407" s="80">
        <v>0</v>
      </c>
      <c r="F407" s="80">
        <v>0</v>
      </c>
      <c r="G407" s="80">
        <v>0</v>
      </c>
      <c r="H407" s="80">
        <v>0</v>
      </c>
      <c r="I407" s="80">
        <v>0</v>
      </c>
      <c r="J407" s="80">
        <v>0</v>
      </c>
      <c r="K407" s="80">
        <v>0</v>
      </c>
      <c r="L407" s="80">
        <v>0</v>
      </c>
      <c r="M407" s="80">
        <v>0</v>
      </c>
      <c r="N407" s="80">
        <v>0</v>
      </c>
      <c r="O407" s="80">
        <v>0</v>
      </c>
      <c r="P407" s="80">
        <v>0</v>
      </c>
      <c r="Q407" s="80">
        <v>0</v>
      </c>
      <c r="R407" s="80">
        <v>0</v>
      </c>
      <c r="S407" s="80">
        <v>0</v>
      </c>
      <c r="T407" s="80">
        <v>0</v>
      </c>
      <c r="U407" s="80">
        <v>0</v>
      </c>
      <c r="V407" s="80">
        <v>0</v>
      </c>
      <c r="W407" s="80">
        <v>0</v>
      </c>
      <c r="X407" s="80">
        <v>0</v>
      </c>
      <c r="Y407" s="80">
        <v>0</v>
      </c>
      <c r="Z407" s="80">
        <v>0</v>
      </c>
      <c r="AA407" s="80">
        <v>0</v>
      </c>
      <c r="AB407" s="80">
        <v>0</v>
      </c>
      <c r="AC407" s="80">
        <v>0</v>
      </c>
      <c r="AD407" s="80">
        <v>0</v>
      </c>
      <c r="AE407" s="80">
        <v>0</v>
      </c>
    </row>
    <row r="408" spans="1:31">
      <c r="A408" s="54" t="s">
        <v>104</v>
      </c>
      <c r="B408" s="54" t="s">
        <v>44</v>
      </c>
      <c r="C408" s="44" t="s">
        <v>497</v>
      </c>
      <c r="D408" s="80">
        <v>0</v>
      </c>
      <c r="E408" s="80">
        <v>0</v>
      </c>
      <c r="F408" s="80">
        <v>0</v>
      </c>
      <c r="G408" s="80">
        <v>0</v>
      </c>
      <c r="H408" s="80">
        <v>0</v>
      </c>
      <c r="I408" s="80">
        <v>0</v>
      </c>
      <c r="J408" s="80">
        <v>0</v>
      </c>
      <c r="K408" s="80">
        <v>0</v>
      </c>
      <c r="L408" s="80">
        <v>2</v>
      </c>
      <c r="M408" s="80">
        <v>0</v>
      </c>
      <c r="N408" s="80">
        <v>115</v>
      </c>
      <c r="O408" s="80">
        <v>0</v>
      </c>
      <c r="P408" s="80">
        <v>0</v>
      </c>
      <c r="Q408" s="80">
        <v>0</v>
      </c>
      <c r="R408" s="80">
        <v>0</v>
      </c>
      <c r="S408" s="80">
        <v>0</v>
      </c>
      <c r="T408" s="80">
        <v>0</v>
      </c>
      <c r="U408" s="80">
        <v>0</v>
      </c>
      <c r="V408" s="80">
        <v>0</v>
      </c>
      <c r="W408" s="80">
        <v>0</v>
      </c>
      <c r="X408" s="80">
        <v>0</v>
      </c>
      <c r="Y408" s="80">
        <v>0</v>
      </c>
      <c r="Z408" s="80">
        <v>0</v>
      </c>
      <c r="AA408" s="80">
        <v>0</v>
      </c>
      <c r="AB408" s="80">
        <v>0</v>
      </c>
      <c r="AC408" s="80">
        <v>0</v>
      </c>
      <c r="AD408" s="80">
        <v>0</v>
      </c>
      <c r="AE408" s="80">
        <v>0</v>
      </c>
    </row>
    <row r="409" spans="1:31">
      <c r="A409" s="54" t="s">
        <v>104</v>
      </c>
      <c r="B409" s="54" t="s">
        <v>45</v>
      </c>
      <c r="C409" s="44" t="s">
        <v>498</v>
      </c>
      <c r="D409" s="80">
        <v>0</v>
      </c>
      <c r="E409" s="80">
        <v>0</v>
      </c>
      <c r="F409" s="80">
        <v>0</v>
      </c>
      <c r="G409" s="80">
        <v>0</v>
      </c>
      <c r="H409" s="80">
        <v>0</v>
      </c>
      <c r="I409" s="80">
        <v>0</v>
      </c>
      <c r="J409" s="80">
        <v>0</v>
      </c>
      <c r="K409" s="80">
        <v>0</v>
      </c>
      <c r="L409" s="80">
        <v>1</v>
      </c>
      <c r="M409" s="80">
        <v>0</v>
      </c>
      <c r="N409" s="80">
        <v>24</v>
      </c>
      <c r="O409" s="80">
        <v>0</v>
      </c>
      <c r="P409" s="80">
        <v>0</v>
      </c>
      <c r="Q409" s="80">
        <v>0</v>
      </c>
      <c r="R409" s="80">
        <v>0</v>
      </c>
      <c r="S409" s="80">
        <v>0</v>
      </c>
      <c r="T409" s="80">
        <v>0</v>
      </c>
      <c r="U409" s="80">
        <v>0</v>
      </c>
      <c r="V409" s="80">
        <v>0</v>
      </c>
      <c r="W409" s="80">
        <v>0</v>
      </c>
      <c r="X409" s="80">
        <v>0</v>
      </c>
      <c r="Y409" s="80">
        <v>0</v>
      </c>
      <c r="Z409" s="80">
        <v>0</v>
      </c>
      <c r="AA409" s="80">
        <v>0</v>
      </c>
      <c r="AB409" s="80">
        <v>0</v>
      </c>
      <c r="AC409" s="80">
        <v>0</v>
      </c>
      <c r="AD409" s="80">
        <v>0</v>
      </c>
      <c r="AE409" s="80">
        <v>0</v>
      </c>
    </row>
    <row r="410" spans="1:31">
      <c r="A410" s="54" t="s">
        <v>104</v>
      </c>
      <c r="B410" s="54" t="s">
        <v>46</v>
      </c>
      <c r="C410" s="44" t="s">
        <v>499</v>
      </c>
      <c r="D410" s="80">
        <v>0</v>
      </c>
      <c r="E410" s="80">
        <v>0</v>
      </c>
      <c r="F410" s="80">
        <v>0</v>
      </c>
      <c r="G410" s="80">
        <v>0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0">
        <v>0</v>
      </c>
      <c r="T410" s="80">
        <v>0</v>
      </c>
      <c r="U410" s="80">
        <v>0</v>
      </c>
      <c r="V410" s="80">
        <v>0</v>
      </c>
      <c r="W410" s="80">
        <v>0</v>
      </c>
      <c r="X410" s="80">
        <v>0</v>
      </c>
      <c r="Y410" s="80">
        <v>0</v>
      </c>
      <c r="Z410" s="80">
        <v>0</v>
      </c>
      <c r="AA410" s="80">
        <v>0</v>
      </c>
      <c r="AB410" s="80">
        <v>0</v>
      </c>
      <c r="AC410" s="80">
        <v>0</v>
      </c>
      <c r="AD410" s="80">
        <v>0</v>
      </c>
      <c r="AE410" s="80">
        <v>0</v>
      </c>
    </row>
    <row r="411" spans="1:31">
      <c r="A411" s="54" t="s">
        <v>104</v>
      </c>
      <c r="B411" s="54" t="s">
        <v>47</v>
      </c>
      <c r="C411" s="44" t="s">
        <v>500</v>
      </c>
      <c r="D411" s="80">
        <v>0</v>
      </c>
      <c r="E411" s="80">
        <v>0</v>
      </c>
      <c r="F411" s="80">
        <v>0</v>
      </c>
      <c r="G411" s="80">
        <v>0</v>
      </c>
      <c r="H411" s="80">
        <v>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0</v>
      </c>
      <c r="P411" s="80">
        <v>0</v>
      </c>
      <c r="Q411" s="80">
        <v>0</v>
      </c>
      <c r="R411" s="80">
        <v>0</v>
      </c>
      <c r="S411" s="80">
        <v>0</v>
      </c>
      <c r="T411" s="80">
        <v>0</v>
      </c>
      <c r="U411" s="80">
        <v>0</v>
      </c>
      <c r="V411" s="80">
        <v>0</v>
      </c>
      <c r="W411" s="80">
        <v>0</v>
      </c>
      <c r="X411" s="80">
        <v>0</v>
      </c>
      <c r="Y411" s="80">
        <v>0</v>
      </c>
      <c r="Z411" s="80">
        <v>0</v>
      </c>
      <c r="AA411" s="80">
        <v>0</v>
      </c>
      <c r="AB411" s="80">
        <v>0</v>
      </c>
      <c r="AC411" s="80">
        <v>0</v>
      </c>
      <c r="AD411" s="80">
        <v>0</v>
      </c>
      <c r="AE411" s="80">
        <v>0</v>
      </c>
    </row>
    <row r="412" spans="1:31">
      <c r="A412" s="54" t="s">
        <v>104</v>
      </c>
      <c r="B412" s="54" t="s">
        <v>48</v>
      </c>
      <c r="C412" s="44" t="s">
        <v>501</v>
      </c>
      <c r="D412" s="80">
        <v>0</v>
      </c>
      <c r="E412" s="80">
        <v>0</v>
      </c>
      <c r="F412" s="80">
        <v>0</v>
      </c>
      <c r="G412" s="80">
        <v>0</v>
      </c>
      <c r="H412" s="80">
        <v>0</v>
      </c>
      <c r="I412" s="80">
        <v>0</v>
      </c>
      <c r="J412" s="80">
        <v>0</v>
      </c>
      <c r="K412" s="80">
        <v>0</v>
      </c>
      <c r="L412" s="80">
        <v>2</v>
      </c>
      <c r="M412" s="80">
        <v>0</v>
      </c>
      <c r="N412" s="80">
        <v>24</v>
      </c>
      <c r="O412" s="80">
        <v>0</v>
      </c>
      <c r="P412" s="80">
        <v>0</v>
      </c>
      <c r="Q412" s="80">
        <v>0</v>
      </c>
      <c r="R412" s="80">
        <v>0</v>
      </c>
      <c r="S412" s="80">
        <v>0</v>
      </c>
      <c r="T412" s="80">
        <v>0</v>
      </c>
      <c r="U412" s="80">
        <v>0</v>
      </c>
      <c r="V412" s="80">
        <v>0</v>
      </c>
      <c r="W412" s="80">
        <v>0</v>
      </c>
      <c r="X412" s="80">
        <v>0</v>
      </c>
      <c r="Y412" s="80">
        <v>0</v>
      </c>
      <c r="Z412" s="80">
        <v>0</v>
      </c>
      <c r="AA412" s="80">
        <v>0</v>
      </c>
      <c r="AB412" s="80">
        <v>0</v>
      </c>
      <c r="AC412" s="80">
        <v>0</v>
      </c>
      <c r="AD412" s="80">
        <v>0</v>
      </c>
      <c r="AE412" s="80">
        <v>0</v>
      </c>
    </row>
    <row r="413" spans="1:31">
      <c r="A413" s="54" t="s">
        <v>104</v>
      </c>
      <c r="B413" s="54" t="s">
        <v>49</v>
      </c>
      <c r="C413" s="44" t="s">
        <v>502</v>
      </c>
      <c r="D413" s="80">
        <v>0</v>
      </c>
      <c r="E413" s="80">
        <v>0</v>
      </c>
      <c r="F413" s="80">
        <v>0</v>
      </c>
      <c r="G413" s="80">
        <v>0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80">
        <v>0</v>
      </c>
      <c r="T413" s="80">
        <v>0</v>
      </c>
      <c r="U413" s="80">
        <v>0</v>
      </c>
      <c r="V413" s="80">
        <v>0</v>
      </c>
      <c r="W413" s="80">
        <v>0</v>
      </c>
      <c r="X413" s="80">
        <v>0</v>
      </c>
      <c r="Y413" s="80">
        <v>0</v>
      </c>
      <c r="Z413" s="80">
        <v>0</v>
      </c>
      <c r="AA413" s="80">
        <v>0</v>
      </c>
      <c r="AB413" s="80">
        <v>0</v>
      </c>
      <c r="AC413" s="80">
        <v>0</v>
      </c>
      <c r="AD413" s="80">
        <v>0</v>
      </c>
      <c r="AE413" s="80">
        <v>0</v>
      </c>
    </row>
    <row r="414" spans="1:31">
      <c r="A414" s="54" t="s">
        <v>104</v>
      </c>
      <c r="B414" s="54" t="s">
        <v>50</v>
      </c>
      <c r="C414" s="44" t="s">
        <v>503</v>
      </c>
      <c r="D414" s="80">
        <v>0</v>
      </c>
      <c r="E414" s="80">
        <v>0</v>
      </c>
      <c r="F414" s="80">
        <v>0</v>
      </c>
      <c r="G414" s="80">
        <v>0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80">
        <v>0</v>
      </c>
      <c r="T414" s="80">
        <v>0</v>
      </c>
      <c r="U414" s="80">
        <v>0</v>
      </c>
      <c r="V414" s="80">
        <v>1</v>
      </c>
      <c r="W414" s="80">
        <v>0</v>
      </c>
      <c r="X414" s="80">
        <v>0</v>
      </c>
      <c r="Y414" s="80">
        <v>0</v>
      </c>
      <c r="Z414" s="80">
        <v>0</v>
      </c>
      <c r="AA414" s="80">
        <v>0</v>
      </c>
      <c r="AB414" s="80">
        <v>0</v>
      </c>
      <c r="AC414" s="80">
        <v>0</v>
      </c>
      <c r="AD414" s="80">
        <v>0</v>
      </c>
      <c r="AE414" s="80">
        <v>0</v>
      </c>
    </row>
    <row r="415" spans="1:31">
      <c r="A415" s="54" t="s">
        <v>104</v>
      </c>
      <c r="B415" s="54" t="s">
        <v>51</v>
      </c>
      <c r="C415" s="44" t="s">
        <v>504</v>
      </c>
      <c r="D415" s="80">
        <v>0</v>
      </c>
      <c r="E415" s="80">
        <v>0</v>
      </c>
      <c r="F415" s="80">
        <v>0</v>
      </c>
      <c r="G415" s="80">
        <v>0</v>
      </c>
      <c r="H415" s="80">
        <v>0</v>
      </c>
      <c r="I415" s="80">
        <v>0</v>
      </c>
      <c r="J415" s="80">
        <v>0</v>
      </c>
      <c r="K415" s="80">
        <v>0</v>
      </c>
      <c r="L415" s="80">
        <v>0</v>
      </c>
      <c r="M415" s="80">
        <v>0</v>
      </c>
      <c r="N415" s="80">
        <v>0</v>
      </c>
      <c r="O415" s="80">
        <v>0</v>
      </c>
      <c r="P415" s="80">
        <v>0</v>
      </c>
      <c r="Q415" s="80">
        <v>0</v>
      </c>
      <c r="R415" s="80">
        <v>0</v>
      </c>
      <c r="S415" s="80">
        <v>0</v>
      </c>
      <c r="T415" s="80">
        <v>0</v>
      </c>
      <c r="U415" s="80">
        <v>0</v>
      </c>
      <c r="V415" s="80">
        <v>0</v>
      </c>
      <c r="W415" s="80">
        <v>0</v>
      </c>
      <c r="X415" s="80">
        <v>0</v>
      </c>
      <c r="Y415" s="80">
        <v>0</v>
      </c>
      <c r="Z415" s="80">
        <v>0</v>
      </c>
      <c r="AA415" s="80">
        <v>0</v>
      </c>
      <c r="AB415" s="80">
        <v>0</v>
      </c>
      <c r="AC415" s="80">
        <v>0</v>
      </c>
      <c r="AD415" s="80">
        <v>0</v>
      </c>
      <c r="AE415" s="80">
        <v>0</v>
      </c>
    </row>
    <row r="416" spans="1:31">
      <c r="A416" s="54" t="s">
        <v>104</v>
      </c>
      <c r="B416" s="54" t="s">
        <v>52</v>
      </c>
      <c r="C416" s="44" t="s">
        <v>505</v>
      </c>
      <c r="D416" s="80">
        <v>0</v>
      </c>
      <c r="E416" s="80">
        <v>0</v>
      </c>
      <c r="F416" s="80">
        <v>0</v>
      </c>
      <c r="G416" s="80">
        <v>0</v>
      </c>
      <c r="H416" s="80">
        <v>0</v>
      </c>
      <c r="I416" s="80">
        <v>0</v>
      </c>
      <c r="J416" s="80">
        <v>0</v>
      </c>
      <c r="K416" s="80">
        <v>0</v>
      </c>
      <c r="L416" s="80">
        <v>0</v>
      </c>
      <c r="M416" s="80">
        <v>0</v>
      </c>
      <c r="N416" s="80">
        <v>0</v>
      </c>
      <c r="O416" s="80">
        <v>0</v>
      </c>
      <c r="P416" s="80">
        <v>0</v>
      </c>
      <c r="Q416" s="80">
        <v>0</v>
      </c>
      <c r="R416" s="80">
        <v>0</v>
      </c>
      <c r="S416" s="80">
        <v>0</v>
      </c>
      <c r="T416" s="80">
        <v>0</v>
      </c>
      <c r="U416" s="80">
        <v>0</v>
      </c>
      <c r="V416" s="80">
        <v>0</v>
      </c>
      <c r="W416" s="80">
        <v>0</v>
      </c>
      <c r="X416" s="80">
        <v>0</v>
      </c>
      <c r="Y416" s="80">
        <v>0</v>
      </c>
      <c r="Z416" s="80">
        <v>0</v>
      </c>
      <c r="AA416" s="80">
        <v>0</v>
      </c>
      <c r="AB416" s="80">
        <v>0</v>
      </c>
      <c r="AC416" s="80">
        <v>0</v>
      </c>
      <c r="AD416" s="80">
        <v>0</v>
      </c>
      <c r="AE416" s="80">
        <v>0</v>
      </c>
    </row>
    <row r="417" spans="1:31">
      <c r="A417" s="54" t="s">
        <v>104</v>
      </c>
      <c r="B417" s="54" t="s">
        <v>53</v>
      </c>
      <c r="C417" s="44" t="s">
        <v>506</v>
      </c>
      <c r="D417" s="80">
        <v>0</v>
      </c>
      <c r="E417" s="80">
        <v>0</v>
      </c>
      <c r="F417" s="80">
        <v>0</v>
      </c>
      <c r="G417" s="80">
        <v>0</v>
      </c>
      <c r="H417" s="80">
        <v>0</v>
      </c>
      <c r="I417" s="80">
        <v>0</v>
      </c>
      <c r="J417" s="80">
        <v>0</v>
      </c>
      <c r="K417" s="80">
        <v>0</v>
      </c>
      <c r="L417" s="80">
        <v>0</v>
      </c>
      <c r="M417" s="80">
        <v>0</v>
      </c>
      <c r="N417" s="80">
        <v>0</v>
      </c>
      <c r="O417" s="80">
        <v>0</v>
      </c>
      <c r="P417" s="80">
        <v>0</v>
      </c>
      <c r="Q417" s="80">
        <v>0</v>
      </c>
      <c r="R417" s="80">
        <v>0</v>
      </c>
      <c r="S417" s="80">
        <v>0</v>
      </c>
      <c r="T417" s="80">
        <v>0</v>
      </c>
      <c r="U417" s="80">
        <v>0</v>
      </c>
      <c r="V417" s="80">
        <v>0</v>
      </c>
      <c r="W417" s="80">
        <v>0</v>
      </c>
      <c r="X417" s="80">
        <v>0</v>
      </c>
      <c r="Y417" s="80">
        <v>0</v>
      </c>
      <c r="Z417" s="80">
        <v>0</v>
      </c>
      <c r="AA417" s="80">
        <v>0</v>
      </c>
      <c r="AB417" s="80">
        <v>0</v>
      </c>
      <c r="AC417" s="80">
        <v>0</v>
      </c>
      <c r="AD417" s="80">
        <v>0</v>
      </c>
      <c r="AE417" s="80">
        <v>0</v>
      </c>
    </row>
    <row r="418" spans="1:31">
      <c r="A418" s="54" t="s">
        <v>104</v>
      </c>
      <c r="B418" s="54" t="s">
        <v>54</v>
      </c>
      <c r="C418" s="44" t="s">
        <v>507</v>
      </c>
      <c r="D418" s="80">
        <v>0</v>
      </c>
      <c r="E418" s="80">
        <v>0</v>
      </c>
      <c r="F418" s="80">
        <v>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80">
        <v>0</v>
      </c>
      <c r="T418" s="80">
        <v>0</v>
      </c>
      <c r="U418" s="80">
        <v>0</v>
      </c>
      <c r="V418" s="80">
        <v>0</v>
      </c>
      <c r="W418" s="80">
        <v>0</v>
      </c>
      <c r="X418" s="80">
        <v>0</v>
      </c>
      <c r="Y418" s="80">
        <v>0</v>
      </c>
      <c r="Z418" s="80">
        <v>0</v>
      </c>
      <c r="AA418" s="80">
        <v>0</v>
      </c>
      <c r="AB418" s="80">
        <v>0</v>
      </c>
      <c r="AC418" s="80">
        <v>0</v>
      </c>
      <c r="AD418" s="80">
        <v>0</v>
      </c>
      <c r="AE418" s="80">
        <v>0</v>
      </c>
    </row>
    <row r="419" spans="1:31">
      <c r="A419" s="54" t="s">
        <v>104</v>
      </c>
      <c r="B419" s="54" t="s">
        <v>55</v>
      </c>
      <c r="C419" s="44" t="s">
        <v>508</v>
      </c>
      <c r="D419" s="80">
        <v>0</v>
      </c>
      <c r="E419" s="80">
        <v>0</v>
      </c>
      <c r="F419" s="80">
        <v>0</v>
      </c>
      <c r="G419" s="80">
        <v>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80">
        <v>0</v>
      </c>
      <c r="T419" s="80">
        <v>0</v>
      </c>
      <c r="U419" s="80">
        <v>0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80">
        <v>0</v>
      </c>
      <c r="AB419" s="80">
        <v>0</v>
      </c>
      <c r="AC419" s="80">
        <v>0</v>
      </c>
      <c r="AD419" s="80">
        <v>0</v>
      </c>
      <c r="AE419" s="80">
        <v>0</v>
      </c>
    </row>
    <row r="420" spans="1:31">
      <c r="A420" s="54" t="s">
        <v>104</v>
      </c>
      <c r="B420" s="54" t="s">
        <v>56</v>
      </c>
      <c r="C420" s="44" t="s">
        <v>509</v>
      </c>
      <c r="D420" s="80">
        <v>0</v>
      </c>
      <c r="E420" s="80">
        <v>0</v>
      </c>
      <c r="F420" s="80">
        <v>0</v>
      </c>
      <c r="G420" s="80">
        <v>0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80">
        <v>0</v>
      </c>
      <c r="T420" s="80">
        <v>0</v>
      </c>
      <c r="U420" s="80">
        <v>0</v>
      </c>
      <c r="V420" s="80">
        <v>0</v>
      </c>
      <c r="W420" s="80">
        <v>0</v>
      </c>
      <c r="X420" s="80">
        <v>0</v>
      </c>
      <c r="Y420" s="80">
        <v>0</v>
      </c>
      <c r="Z420" s="80">
        <v>0</v>
      </c>
      <c r="AA420" s="80">
        <v>0</v>
      </c>
      <c r="AB420" s="80">
        <v>0</v>
      </c>
      <c r="AC420" s="80">
        <v>0</v>
      </c>
      <c r="AD420" s="80">
        <v>0</v>
      </c>
      <c r="AE420" s="80">
        <v>0</v>
      </c>
    </row>
    <row r="421" spans="1:31">
      <c r="A421" s="54" t="s">
        <v>104</v>
      </c>
      <c r="B421" s="54" t="s">
        <v>57</v>
      </c>
      <c r="C421" s="44" t="s">
        <v>510</v>
      </c>
      <c r="D421" s="80">
        <v>0</v>
      </c>
      <c r="E421" s="80">
        <v>0</v>
      </c>
      <c r="F421" s="80">
        <v>0</v>
      </c>
      <c r="G421" s="80">
        <v>0</v>
      </c>
      <c r="H421" s="80">
        <v>0</v>
      </c>
      <c r="I421" s="80">
        <v>0</v>
      </c>
      <c r="J421" s="80">
        <v>0</v>
      </c>
      <c r="K421" s="80">
        <v>0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  <c r="Q421" s="80">
        <v>0</v>
      </c>
      <c r="R421" s="80">
        <v>0</v>
      </c>
      <c r="S421" s="80">
        <v>0</v>
      </c>
      <c r="T421" s="80">
        <v>0</v>
      </c>
      <c r="U421" s="80">
        <v>0</v>
      </c>
      <c r="V421" s="80">
        <v>0</v>
      </c>
      <c r="W421" s="80">
        <v>0</v>
      </c>
      <c r="X421" s="80">
        <v>0</v>
      </c>
      <c r="Y421" s="80">
        <v>0</v>
      </c>
      <c r="Z421" s="80">
        <v>0</v>
      </c>
      <c r="AA421" s="80">
        <v>0</v>
      </c>
      <c r="AB421" s="80">
        <v>0</v>
      </c>
      <c r="AC421" s="80">
        <v>0</v>
      </c>
      <c r="AD421" s="80">
        <v>0</v>
      </c>
      <c r="AE421" s="80">
        <v>0</v>
      </c>
    </row>
    <row r="422" spans="1:31">
      <c r="A422" s="54" t="s">
        <v>104</v>
      </c>
      <c r="B422" s="54" t="s">
        <v>58</v>
      </c>
      <c r="C422" s="44" t="s">
        <v>511</v>
      </c>
      <c r="D422" s="80">
        <v>0</v>
      </c>
      <c r="E422" s="80">
        <v>0</v>
      </c>
      <c r="F422" s="80">
        <v>0</v>
      </c>
      <c r="G422" s="80">
        <v>0</v>
      </c>
      <c r="H422" s="80">
        <v>0</v>
      </c>
      <c r="I422" s="80">
        <v>0</v>
      </c>
      <c r="J422" s="80">
        <v>0</v>
      </c>
      <c r="K422" s="80">
        <v>0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  <c r="Q422" s="80">
        <v>0</v>
      </c>
      <c r="R422" s="80">
        <v>0</v>
      </c>
      <c r="S422" s="80">
        <v>0</v>
      </c>
      <c r="T422" s="80">
        <v>0</v>
      </c>
      <c r="U422" s="80">
        <v>0</v>
      </c>
      <c r="V422" s="80">
        <v>0</v>
      </c>
      <c r="W422" s="80">
        <v>0</v>
      </c>
      <c r="X422" s="80">
        <v>0</v>
      </c>
      <c r="Y422" s="80">
        <v>0</v>
      </c>
      <c r="Z422" s="80">
        <v>0</v>
      </c>
      <c r="AA422" s="80">
        <v>0</v>
      </c>
      <c r="AB422" s="80">
        <v>0</v>
      </c>
      <c r="AC422" s="80">
        <v>0</v>
      </c>
      <c r="AD422" s="80">
        <v>0</v>
      </c>
      <c r="AE422" s="80">
        <v>0</v>
      </c>
    </row>
    <row r="423" spans="1:31">
      <c r="A423" s="54" t="s">
        <v>104</v>
      </c>
      <c r="B423" s="54" t="s">
        <v>59</v>
      </c>
      <c r="C423" s="44" t="s">
        <v>512</v>
      </c>
      <c r="D423" s="80">
        <v>0</v>
      </c>
      <c r="E423" s="80">
        <v>0</v>
      </c>
      <c r="F423" s="80">
        <v>0</v>
      </c>
      <c r="G423" s="80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v>0</v>
      </c>
      <c r="P423" s="80">
        <v>0</v>
      </c>
      <c r="Q423" s="80">
        <v>0</v>
      </c>
      <c r="R423" s="80">
        <v>0</v>
      </c>
      <c r="S423" s="80">
        <v>0</v>
      </c>
      <c r="T423" s="80">
        <v>0</v>
      </c>
      <c r="U423" s="80">
        <v>0</v>
      </c>
      <c r="V423" s="80">
        <v>0</v>
      </c>
      <c r="W423" s="80">
        <v>0</v>
      </c>
      <c r="X423" s="80">
        <v>0</v>
      </c>
      <c r="Y423" s="80">
        <v>0</v>
      </c>
      <c r="Z423" s="80">
        <v>0</v>
      </c>
      <c r="AA423" s="80">
        <v>0</v>
      </c>
      <c r="AB423" s="80">
        <v>0</v>
      </c>
      <c r="AC423" s="80">
        <v>0</v>
      </c>
      <c r="AD423" s="80">
        <v>0</v>
      </c>
      <c r="AE423" s="80">
        <v>0</v>
      </c>
    </row>
    <row r="424" spans="1:31">
      <c r="A424" s="54" t="s">
        <v>104</v>
      </c>
      <c r="B424" s="54" t="s">
        <v>60</v>
      </c>
      <c r="C424" s="44" t="s">
        <v>513</v>
      </c>
      <c r="D424" s="80">
        <v>0</v>
      </c>
      <c r="E424" s="80">
        <v>0</v>
      </c>
      <c r="F424" s="80">
        <v>0</v>
      </c>
      <c r="G424" s="80">
        <v>0</v>
      </c>
      <c r="H424" s="80">
        <v>0</v>
      </c>
      <c r="I424" s="80">
        <v>0</v>
      </c>
      <c r="J424" s="80">
        <v>0</v>
      </c>
      <c r="K424" s="80">
        <v>0</v>
      </c>
      <c r="L424" s="80">
        <v>0</v>
      </c>
      <c r="M424" s="80">
        <v>0</v>
      </c>
      <c r="N424" s="80">
        <v>0</v>
      </c>
      <c r="O424" s="80">
        <v>0</v>
      </c>
      <c r="P424" s="80">
        <v>0</v>
      </c>
      <c r="Q424" s="80">
        <v>0</v>
      </c>
      <c r="R424" s="80">
        <v>0</v>
      </c>
      <c r="S424" s="80">
        <v>0</v>
      </c>
      <c r="T424" s="80">
        <v>0</v>
      </c>
      <c r="U424" s="80">
        <v>0</v>
      </c>
      <c r="V424" s="80">
        <v>0</v>
      </c>
      <c r="W424" s="80">
        <v>0</v>
      </c>
      <c r="X424" s="80">
        <v>0</v>
      </c>
      <c r="Y424" s="80">
        <v>0</v>
      </c>
      <c r="Z424" s="80">
        <v>0</v>
      </c>
      <c r="AA424" s="80">
        <v>0</v>
      </c>
      <c r="AB424" s="80">
        <v>0</v>
      </c>
      <c r="AC424" s="80">
        <v>0</v>
      </c>
      <c r="AD424" s="80">
        <v>0</v>
      </c>
      <c r="AE424" s="80">
        <v>0</v>
      </c>
    </row>
    <row r="425" spans="1:31">
      <c r="A425" s="54" t="s">
        <v>104</v>
      </c>
      <c r="B425" s="54" t="s">
        <v>61</v>
      </c>
      <c r="C425" s="44" t="s">
        <v>514</v>
      </c>
      <c r="D425" s="80">
        <v>0</v>
      </c>
      <c r="E425" s="80">
        <v>0</v>
      </c>
      <c r="F425" s="80">
        <v>0</v>
      </c>
      <c r="G425" s="80">
        <v>0</v>
      </c>
      <c r="H425" s="80">
        <v>0</v>
      </c>
      <c r="I425" s="80">
        <v>0</v>
      </c>
      <c r="J425" s="80"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80">
        <v>0</v>
      </c>
      <c r="T425" s="80">
        <v>0</v>
      </c>
      <c r="U425" s="80">
        <v>0</v>
      </c>
      <c r="V425" s="80">
        <v>0</v>
      </c>
      <c r="W425" s="80">
        <v>0</v>
      </c>
      <c r="X425" s="80">
        <v>0</v>
      </c>
      <c r="Y425" s="80">
        <v>0</v>
      </c>
      <c r="Z425" s="80">
        <v>3</v>
      </c>
      <c r="AA425" s="80">
        <v>3</v>
      </c>
      <c r="AB425" s="80">
        <v>3</v>
      </c>
      <c r="AC425" s="80">
        <v>2</v>
      </c>
      <c r="AD425" s="80">
        <v>0</v>
      </c>
      <c r="AE425" s="80">
        <v>0</v>
      </c>
    </row>
    <row r="426" spans="1:31">
      <c r="A426" s="54" t="s">
        <v>104</v>
      </c>
      <c r="B426" s="54" t="s">
        <v>62</v>
      </c>
      <c r="C426" s="44" t="s">
        <v>515</v>
      </c>
      <c r="D426" s="80">
        <v>0</v>
      </c>
      <c r="E426" s="80">
        <v>0</v>
      </c>
      <c r="F426" s="80">
        <v>0</v>
      </c>
      <c r="G426" s="80">
        <v>0</v>
      </c>
      <c r="H426" s="80">
        <v>0</v>
      </c>
      <c r="I426" s="80">
        <v>0</v>
      </c>
      <c r="J426" s="80"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0">
        <v>0</v>
      </c>
      <c r="R426" s="80">
        <v>0</v>
      </c>
      <c r="S426" s="80">
        <v>0</v>
      </c>
      <c r="T426" s="80">
        <v>0</v>
      </c>
      <c r="U426" s="80">
        <v>0</v>
      </c>
      <c r="V426" s="80">
        <v>0</v>
      </c>
      <c r="W426" s="80">
        <v>0</v>
      </c>
      <c r="X426" s="80">
        <v>0</v>
      </c>
      <c r="Y426" s="80">
        <v>0</v>
      </c>
      <c r="Z426" s="80">
        <v>0</v>
      </c>
      <c r="AA426" s="80">
        <v>0</v>
      </c>
      <c r="AB426" s="80">
        <v>0</v>
      </c>
      <c r="AC426" s="80">
        <v>0</v>
      </c>
      <c r="AD426" s="80">
        <v>0</v>
      </c>
      <c r="AE426" s="80">
        <v>0</v>
      </c>
    </row>
    <row r="427" spans="1:31">
      <c r="A427" s="54" t="s">
        <v>105</v>
      </c>
      <c r="B427" s="54" t="s">
        <v>38</v>
      </c>
      <c r="C427" s="51" t="s">
        <v>516</v>
      </c>
      <c r="D427" s="80">
        <v>0</v>
      </c>
      <c r="E427" s="80">
        <v>0</v>
      </c>
      <c r="F427" s="80">
        <v>0</v>
      </c>
      <c r="G427" s="80">
        <v>0</v>
      </c>
      <c r="H427" s="80">
        <v>0</v>
      </c>
      <c r="I427" s="80">
        <v>0</v>
      </c>
      <c r="J427" s="80">
        <v>0</v>
      </c>
      <c r="K427" s="80">
        <v>0</v>
      </c>
      <c r="L427" s="80">
        <v>0</v>
      </c>
      <c r="M427" s="80">
        <v>0</v>
      </c>
      <c r="N427" s="80">
        <v>0</v>
      </c>
      <c r="O427" s="80">
        <v>0</v>
      </c>
      <c r="P427" s="80">
        <v>0</v>
      </c>
      <c r="Q427" s="80">
        <v>0</v>
      </c>
      <c r="R427" s="80">
        <v>0</v>
      </c>
      <c r="S427" s="80">
        <v>0</v>
      </c>
      <c r="T427" s="80">
        <v>0</v>
      </c>
      <c r="U427" s="80">
        <v>0</v>
      </c>
      <c r="V427" s="80">
        <v>0</v>
      </c>
      <c r="W427" s="80">
        <v>0</v>
      </c>
      <c r="X427" s="80">
        <v>0</v>
      </c>
      <c r="Y427" s="80">
        <v>0</v>
      </c>
      <c r="Z427" s="80">
        <v>0</v>
      </c>
      <c r="AA427" s="80">
        <v>0</v>
      </c>
      <c r="AB427" s="80">
        <v>0</v>
      </c>
      <c r="AC427" s="80">
        <v>0</v>
      </c>
      <c r="AD427" s="80">
        <v>0</v>
      </c>
      <c r="AE427" s="80">
        <v>0</v>
      </c>
    </row>
    <row r="428" spans="1:31">
      <c r="A428" s="54" t="s">
        <v>105</v>
      </c>
      <c r="B428" s="54" t="s">
        <v>39</v>
      </c>
      <c r="C428" s="51" t="s">
        <v>517</v>
      </c>
      <c r="D428" s="80">
        <v>9</v>
      </c>
      <c r="E428" s="80">
        <v>4</v>
      </c>
      <c r="F428" s="80">
        <v>1</v>
      </c>
      <c r="G428" s="80">
        <v>1</v>
      </c>
      <c r="H428" s="80">
        <v>87</v>
      </c>
      <c r="I428" s="80">
        <v>1</v>
      </c>
      <c r="J428" s="80">
        <v>9</v>
      </c>
      <c r="K428" s="80">
        <v>0</v>
      </c>
      <c r="L428" s="80">
        <v>0</v>
      </c>
      <c r="M428" s="80">
        <v>0</v>
      </c>
      <c r="N428" s="80">
        <v>0</v>
      </c>
      <c r="O428" s="80">
        <v>0</v>
      </c>
      <c r="P428" s="80">
        <v>0</v>
      </c>
      <c r="Q428" s="80">
        <v>0</v>
      </c>
      <c r="R428" s="80">
        <v>0</v>
      </c>
      <c r="S428" s="80">
        <v>0</v>
      </c>
      <c r="T428" s="80">
        <v>0</v>
      </c>
      <c r="U428" s="80">
        <v>0</v>
      </c>
      <c r="V428" s="80">
        <v>0</v>
      </c>
      <c r="W428" s="80">
        <v>0</v>
      </c>
      <c r="X428" s="80">
        <v>0</v>
      </c>
      <c r="Y428" s="80">
        <v>0</v>
      </c>
      <c r="Z428" s="80">
        <v>0</v>
      </c>
      <c r="AA428" s="80">
        <v>0</v>
      </c>
      <c r="AB428" s="80">
        <v>0</v>
      </c>
      <c r="AC428" s="80">
        <v>0</v>
      </c>
      <c r="AD428" s="80">
        <v>0</v>
      </c>
      <c r="AE428" s="80">
        <v>0</v>
      </c>
    </row>
    <row r="429" spans="1:31">
      <c r="A429" s="54" t="s">
        <v>105</v>
      </c>
      <c r="B429" s="54" t="s">
        <v>40</v>
      </c>
      <c r="C429" s="51" t="s">
        <v>518</v>
      </c>
      <c r="D429" s="80">
        <v>0</v>
      </c>
      <c r="E429" s="80">
        <v>0</v>
      </c>
      <c r="F429" s="80">
        <v>0</v>
      </c>
      <c r="G429" s="80">
        <v>0</v>
      </c>
      <c r="H429" s="80">
        <v>0</v>
      </c>
      <c r="I429" s="80">
        <v>15</v>
      </c>
      <c r="J429" s="80">
        <v>205</v>
      </c>
      <c r="K429" s="80">
        <v>3</v>
      </c>
      <c r="L429" s="80">
        <v>1</v>
      </c>
      <c r="M429" s="80">
        <v>1</v>
      </c>
      <c r="N429" s="80">
        <v>53</v>
      </c>
      <c r="O429" s="80">
        <v>0</v>
      </c>
      <c r="P429" s="80">
        <v>0</v>
      </c>
      <c r="Q429" s="80">
        <v>0</v>
      </c>
      <c r="R429" s="80">
        <v>0</v>
      </c>
      <c r="S429" s="80">
        <v>0</v>
      </c>
      <c r="T429" s="80">
        <v>0</v>
      </c>
      <c r="U429" s="80">
        <v>0</v>
      </c>
      <c r="V429" s="80">
        <v>0</v>
      </c>
      <c r="W429" s="80">
        <v>0</v>
      </c>
      <c r="X429" s="80">
        <v>0</v>
      </c>
      <c r="Y429" s="80">
        <v>0</v>
      </c>
      <c r="Z429" s="80">
        <v>0</v>
      </c>
      <c r="AA429" s="80">
        <v>0</v>
      </c>
      <c r="AB429" s="80">
        <v>0</v>
      </c>
      <c r="AC429" s="80">
        <v>0</v>
      </c>
      <c r="AD429" s="80">
        <v>0</v>
      </c>
      <c r="AE429" s="80">
        <v>0</v>
      </c>
    </row>
    <row r="430" spans="1:31">
      <c r="A430" s="54" t="s">
        <v>105</v>
      </c>
      <c r="B430" s="54" t="s">
        <v>41</v>
      </c>
      <c r="C430" s="51" t="s">
        <v>519</v>
      </c>
      <c r="D430" s="80">
        <v>0</v>
      </c>
      <c r="E430" s="80">
        <v>0</v>
      </c>
      <c r="F430" s="80">
        <v>0</v>
      </c>
      <c r="G430" s="80">
        <v>0</v>
      </c>
      <c r="H430" s="80">
        <v>0</v>
      </c>
      <c r="I430" s="80">
        <v>0</v>
      </c>
      <c r="J430" s="80">
        <v>0</v>
      </c>
      <c r="K430" s="80">
        <v>0</v>
      </c>
      <c r="L430" s="80">
        <v>1</v>
      </c>
      <c r="M430" s="80">
        <v>0</v>
      </c>
      <c r="N430" s="80">
        <v>8</v>
      </c>
      <c r="O430" s="80">
        <v>0</v>
      </c>
      <c r="P430" s="80">
        <v>0</v>
      </c>
      <c r="Q430" s="80">
        <v>0</v>
      </c>
      <c r="R430" s="80">
        <v>0</v>
      </c>
      <c r="S430" s="80">
        <v>0</v>
      </c>
      <c r="T430" s="80">
        <v>0</v>
      </c>
      <c r="U430" s="80">
        <v>0</v>
      </c>
      <c r="V430" s="80">
        <v>0</v>
      </c>
      <c r="W430" s="80">
        <v>0</v>
      </c>
      <c r="X430" s="80">
        <v>0</v>
      </c>
      <c r="Y430" s="80">
        <v>0</v>
      </c>
      <c r="Z430" s="80">
        <v>0</v>
      </c>
      <c r="AA430" s="80">
        <v>0</v>
      </c>
      <c r="AB430" s="80">
        <v>0</v>
      </c>
      <c r="AC430" s="80">
        <v>0</v>
      </c>
      <c r="AD430" s="80">
        <v>0</v>
      </c>
      <c r="AE430" s="80">
        <v>0</v>
      </c>
    </row>
    <row r="431" spans="1:31">
      <c r="A431" s="54" t="s">
        <v>105</v>
      </c>
      <c r="B431" s="54" t="s">
        <v>42</v>
      </c>
      <c r="C431" s="51" t="s">
        <v>520</v>
      </c>
      <c r="D431" s="80">
        <v>0</v>
      </c>
      <c r="E431" s="80">
        <v>0</v>
      </c>
      <c r="F431" s="80">
        <v>0</v>
      </c>
      <c r="G431" s="80">
        <v>0</v>
      </c>
      <c r="H431" s="80">
        <v>0</v>
      </c>
      <c r="I431" s="80">
        <v>0</v>
      </c>
      <c r="J431" s="80">
        <v>0</v>
      </c>
      <c r="K431" s="80">
        <v>0</v>
      </c>
      <c r="L431" s="80">
        <v>0</v>
      </c>
      <c r="M431" s="80">
        <v>0</v>
      </c>
      <c r="N431" s="80">
        <v>0</v>
      </c>
      <c r="O431" s="80">
        <v>3</v>
      </c>
      <c r="P431" s="80">
        <v>30</v>
      </c>
      <c r="Q431" s="80">
        <v>0</v>
      </c>
      <c r="R431" s="80">
        <v>2</v>
      </c>
      <c r="S431" s="80">
        <v>28</v>
      </c>
      <c r="T431" s="80">
        <v>0</v>
      </c>
      <c r="U431" s="80">
        <v>0</v>
      </c>
      <c r="V431" s="80">
        <v>0</v>
      </c>
      <c r="W431" s="80">
        <v>0</v>
      </c>
      <c r="X431" s="80">
        <v>0</v>
      </c>
      <c r="Y431" s="80">
        <v>0</v>
      </c>
      <c r="Z431" s="80">
        <v>0</v>
      </c>
      <c r="AA431" s="80">
        <v>0</v>
      </c>
      <c r="AB431" s="80">
        <v>0</v>
      </c>
      <c r="AC431" s="80">
        <v>0</v>
      </c>
      <c r="AD431" s="80">
        <v>0</v>
      </c>
      <c r="AE431" s="80">
        <v>0</v>
      </c>
    </row>
    <row r="432" spans="1:31">
      <c r="A432" s="54" t="s">
        <v>105</v>
      </c>
      <c r="B432" s="54" t="s">
        <v>43</v>
      </c>
      <c r="C432" s="51" t="s">
        <v>521</v>
      </c>
      <c r="D432" s="80">
        <v>0</v>
      </c>
      <c r="E432" s="80">
        <v>0</v>
      </c>
      <c r="F432" s="80">
        <v>0</v>
      </c>
      <c r="G432" s="80">
        <v>0</v>
      </c>
      <c r="H432" s="80">
        <v>0</v>
      </c>
      <c r="I432" s="80">
        <v>0</v>
      </c>
      <c r="J432" s="80">
        <v>0</v>
      </c>
      <c r="K432" s="80">
        <v>0</v>
      </c>
      <c r="L432" s="80">
        <v>0</v>
      </c>
      <c r="M432" s="80">
        <v>0</v>
      </c>
      <c r="N432" s="80">
        <v>0</v>
      </c>
      <c r="O432" s="80">
        <v>0</v>
      </c>
      <c r="P432" s="80">
        <v>0</v>
      </c>
      <c r="Q432" s="80">
        <v>0</v>
      </c>
      <c r="R432" s="80">
        <v>0</v>
      </c>
      <c r="S432" s="80">
        <v>0</v>
      </c>
      <c r="T432" s="80">
        <v>0</v>
      </c>
      <c r="U432" s="80">
        <v>0</v>
      </c>
      <c r="V432" s="80">
        <v>0</v>
      </c>
      <c r="W432" s="80">
        <v>0</v>
      </c>
      <c r="X432" s="80">
        <v>0</v>
      </c>
      <c r="Y432" s="80">
        <v>0</v>
      </c>
      <c r="Z432" s="80">
        <v>0</v>
      </c>
      <c r="AA432" s="80">
        <v>0</v>
      </c>
      <c r="AB432" s="80">
        <v>0</v>
      </c>
      <c r="AC432" s="80">
        <v>0</v>
      </c>
      <c r="AD432" s="80">
        <v>0</v>
      </c>
      <c r="AE432" s="80">
        <v>0</v>
      </c>
    </row>
    <row r="433" spans="1:31">
      <c r="A433" s="54" t="s">
        <v>105</v>
      </c>
      <c r="B433" s="54" t="s">
        <v>44</v>
      </c>
      <c r="C433" s="51" t="s">
        <v>522</v>
      </c>
      <c r="D433" s="80">
        <v>0</v>
      </c>
      <c r="E433" s="80">
        <v>0</v>
      </c>
      <c r="F433" s="80">
        <v>0</v>
      </c>
      <c r="G433" s="80">
        <v>0</v>
      </c>
      <c r="H433" s="80">
        <v>0</v>
      </c>
      <c r="I433" s="80">
        <v>0</v>
      </c>
      <c r="J433" s="80">
        <v>0</v>
      </c>
      <c r="K433" s="80">
        <v>0</v>
      </c>
      <c r="L433" s="80">
        <v>1</v>
      </c>
      <c r="M433" s="80">
        <v>0</v>
      </c>
      <c r="N433" s="80">
        <v>14</v>
      </c>
      <c r="O433" s="80">
        <v>0</v>
      </c>
      <c r="P433" s="80">
        <v>0</v>
      </c>
      <c r="Q433" s="80">
        <v>0</v>
      </c>
      <c r="R433" s="80">
        <v>0</v>
      </c>
      <c r="S433" s="80">
        <v>0</v>
      </c>
      <c r="T433" s="80">
        <v>0</v>
      </c>
      <c r="U433" s="80">
        <v>0</v>
      </c>
      <c r="V433" s="80">
        <v>0</v>
      </c>
      <c r="W433" s="80">
        <v>0</v>
      </c>
      <c r="X433" s="80">
        <v>0</v>
      </c>
      <c r="Y433" s="80">
        <v>0</v>
      </c>
      <c r="Z433" s="80">
        <v>0</v>
      </c>
      <c r="AA433" s="80">
        <v>0</v>
      </c>
      <c r="AB433" s="80">
        <v>0</v>
      </c>
      <c r="AC433" s="80">
        <v>0</v>
      </c>
      <c r="AD433" s="80">
        <v>0</v>
      </c>
      <c r="AE433" s="80">
        <v>0</v>
      </c>
    </row>
    <row r="434" spans="1:31">
      <c r="A434" s="54" t="s">
        <v>105</v>
      </c>
      <c r="B434" s="54" t="s">
        <v>45</v>
      </c>
      <c r="C434" s="51" t="s">
        <v>523</v>
      </c>
      <c r="D434" s="80">
        <v>0</v>
      </c>
      <c r="E434" s="80">
        <v>0</v>
      </c>
      <c r="F434" s="80">
        <v>0</v>
      </c>
      <c r="G434" s="80">
        <v>0</v>
      </c>
      <c r="H434" s="80">
        <v>0</v>
      </c>
      <c r="I434" s="80">
        <v>0</v>
      </c>
      <c r="J434" s="80">
        <v>0</v>
      </c>
      <c r="K434" s="80">
        <v>0</v>
      </c>
      <c r="L434" s="80">
        <v>0</v>
      </c>
      <c r="M434" s="80">
        <v>0</v>
      </c>
      <c r="N434" s="80">
        <v>0</v>
      </c>
      <c r="O434" s="80">
        <v>0</v>
      </c>
      <c r="P434" s="80">
        <v>0</v>
      </c>
      <c r="Q434" s="80">
        <v>0</v>
      </c>
      <c r="R434" s="80">
        <v>0</v>
      </c>
      <c r="S434" s="80">
        <v>0</v>
      </c>
      <c r="T434" s="80">
        <v>0</v>
      </c>
      <c r="U434" s="80">
        <v>0</v>
      </c>
      <c r="V434" s="80">
        <v>0</v>
      </c>
      <c r="W434" s="80">
        <v>0</v>
      </c>
      <c r="X434" s="80">
        <v>0</v>
      </c>
      <c r="Y434" s="80">
        <v>0</v>
      </c>
      <c r="Z434" s="80">
        <v>0</v>
      </c>
      <c r="AA434" s="80">
        <v>0</v>
      </c>
      <c r="AB434" s="80">
        <v>0</v>
      </c>
      <c r="AC434" s="80">
        <v>0</v>
      </c>
      <c r="AD434" s="80">
        <v>0</v>
      </c>
      <c r="AE434" s="80">
        <v>0</v>
      </c>
    </row>
    <row r="435" spans="1:31">
      <c r="A435" s="54" t="s">
        <v>105</v>
      </c>
      <c r="B435" s="54" t="s">
        <v>46</v>
      </c>
      <c r="C435" s="51" t="s">
        <v>524</v>
      </c>
      <c r="D435" s="80">
        <v>0</v>
      </c>
      <c r="E435" s="80">
        <v>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0">
        <v>0</v>
      </c>
      <c r="R435" s="80">
        <v>0</v>
      </c>
      <c r="S435" s="80">
        <v>0</v>
      </c>
      <c r="T435" s="80">
        <v>0</v>
      </c>
      <c r="U435" s="80">
        <v>0</v>
      </c>
      <c r="V435" s="80">
        <v>0</v>
      </c>
      <c r="W435" s="80">
        <v>0</v>
      </c>
      <c r="X435" s="80">
        <v>0</v>
      </c>
      <c r="Y435" s="80">
        <v>0</v>
      </c>
      <c r="Z435" s="80">
        <v>0</v>
      </c>
      <c r="AA435" s="80">
        <v>0</v>
      </c>
      <c r="AB435" s="80">
        <v>0</v>
      </c>
      <c r="AC435" s="80">
        <v>0</v>
      </c>
      <c r="AD435" s="80">
        <v>0</v>
      </c>
      <c r="AE435" s="80">
        <v>0</v>
      </c>
    </row>
    <row r="436" spans="1:31">
      <c r="A436" s="54" t="s">
        <v>105</v>
      </c>
      <c r="B436" s="54" t="s">
        <v>47</v>
      </c>
      <c r="C436" s="51" t="s">
        <v>525</v>
      </c>
      <c r="D436" s="80">
        <v>0</v>
      </c>
      <c r="E436" s="80">
        <v>0</v>
      </c>
      <c r="F436" s="80">
        <v>0</v>
      </c>
      <c r="G436" s="80">
        <v>0</v>
      </c>
      <c r="H436" s="80">
        <v>0</v>
      </c>
      <c r="I436" s="80">
        <v>0</v>
      </c>
      <c r="J436" s="80">
        <v>0</v>
      </c>
      <c r="K436" s="80">
        <v>0</v>
      </c>
      <c r="L436" s="80">
        <v>0</v>
      </c>
      <c r="M436" s="80">
        <v>0</v>
      </c>
      <c r="N436" s="80">
        <v>0</v>
      </c>
      <c r="O436" s="80">
        <v>0</v>
      </c>
      <c r="P436" s="80">
        <v>0</v>
      </c>
      <c r="Q436" s="80">
        <v>0</v>
      </c>
      <c r="R436" s="80">
        <v>0</v>
      </c>
      <c r="S436" s="80">
        <v>0</v>
      </c>
      <c r="T436" s="80">
        <v>0</v>
      </c>
      <c r="U436" s="80">
        <v>0</v>
      </c>
      <c r="V436" s="80">
        <v>0</v>
      </c>
      <c r="W436" s="80">
        <v>0</v>
      </c>
      <c r="X436" s="80">
        <v>0</v>
      </c>
      <c r="Y436" s="80">
        <v>0</v>
      </c>
      <c r="Z436" s="80">
        <v>0</v>
      </c>
      <c r="AA436" s="80">
        <v>0</v>
      </c>
      <c r="AB436" s="80">
        <v>0</v>
      </c>
      <c r="AC436" s="80">
        <v>0</v>
      </c>
      <c r="AD436" s="80">
        <v>0</v>
      </c>
      <c r="AE436" s="80">
        <v>0</v>
      </c>
    </row>
    <row r="437" spans="1:31">
      <c r="A437" s="54" t="s">
        <v>105</v>
      </c>
      <c r="B437" s="54" t="s">
        <v>48</v>
      </c>
      <c r="C437" s="51" t="s">
        <v>526</v>
      </c>
      <c r="D437" s="80">
        <v>0</v>
      </c>
      <c r="E437" s="80">
        <v>0</v>
      </c>
      <c r="F437" s="80">
        <v>0</v>
      </c>
      <c r="G437" s="80">
        <v>0</v>
      </c>
      <c r="H437" s="80">
        <v>0</v>
      </c>
      <c r="I437" s="80">
        <v>0</v>
      </c>
      <c r="J437" s="80">
        <v>0</v>
      </c>
      <c r="K437" s="80">
        <v>0</v>
      </c>
      <c r="L437" s="80">
        <v>1</v>
      </c>
      <c r="M437" s="80">
        <v>0</v>
      </c>
      <c r="N437" s="80">
        <v>12</v>
      </c>
      <c r="O437" s="80">
        <v>0</v>
      </c>
      <c r="P437" s="80">
        <v>0</v>
      </c>
      <c r="Q437" s="80">
        <v>0</v>
      </c>
      <c r="R437" s="80">
        <v>0</v>
      </c>
      <c r="S437" s="80">
        <v>0</v>
      </c>
      <c r="T437" s="80">
        <v>0</v>
      </c>
      <c r="U437" s="80">
        <v>0</v>
      </c>
      <c r="V437" s="80">
        <v>0</v>
      </c>
      <c r="W437" s="80">
        <v>0</v>
      </c>
      <c r="X437" s="80">
        <v>0</v>
      </c>
      <c r="Y437" s="80">
        <v>0</v>
      </c>
      <c r="Z437" s="80">
        <v>0</v>
      </c>
      <c r="AA437" s="80">
        <v>0</v>
      </c>
      <c r="AB437" s="80">
        <v>0</v>
      </c>
      <c r="AC437" s="80">
        <v>0</v>
      </c>
      <c r="AD437" s="80">
        <v>0</v>
      </c>
      <c r="AE437" s="80">
        <v>0</v>
      </c>
    </row>
    <row r="438" spans="1:31">
      <c r="A438" s="54" t="s">
        <v>105</v>
      </c>
      <c r="B438" s="54" t="s">
        <v>49</v>
      </c>
      <c r="C438" s="51" t="s">
        <v>527</v>
      </c>
      <c r="D438" s="80">
        <v>0</v>
      </c>
      <c r="E438" s="80">
        <v>0</v>
      </c>
      <c r="F438" s="80">
        <v>0</v>
      </c>
      <c r="G438" s="80">
        <v>0</v>
      </c>
      <c r="H438" s="80">
        <v>0</v>
      </c>
      <c r="I438" s="80">
        <v>0</v>
      </c>
      <c r="J438" s="80">
        <v>0</v>
      </c>
      <c r="K438" s="80">
        <v>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  <c r="Q438" s="80">
        <v>0</v>
      </c>
      <c r="R438" s="80">
        <v>0</v>
      </c>
      <c r="S438" s="80">
        <v>0</v>
      </c>
      <c r="T438" s="80">
        <v>0</v>
      </c>
      <c r="U438" s="80">
        <v>0</v>
      </c>
      <c r="V438" s="80">
        <v>0</v>
      </c>
      <c r="W438" s="80">
        <v>0</v>
      </c>
      <c r="X438" s="80">
        <v>0</v>
      </c>
      <c r="Y438" s="80">
        <v>0</v>
      </c>
      <c r="Z438" s="80">
        <v>0</v>
      </c>
      <c r="AA438" s="80">
        <v>0</v>
      </c>
      <c r="AB438" s="80">
        <v>0</v>
      </c>
      <c r="AC438" s="80">
        <v>0</v>
      </c>
      <c r="AD438" s="80">
        <v>0</v>
      </c>
      <c r="AE438" s="80">
        <v>0</v>
      </c>
    </row>
    <row r="439" spans="1:31">
      <c r="A439" s="54" t="s">
        <v>105</v>
      </c>
      <c r="B439" s="54" t="s">
        <v>50</v>
      </c>
      <c r="C439" s="51" t="s">
        <v>528</v>
      </c>
      <c r="D439" s="80">
        <v>0</v>
      </c>
      <c r="E439" s="80">
        <v>0</v>
      </c>
      <c r="F439" s="80">
        <v>0</v>
      </c>
      <c r="G439" s="80">
        <v>0</v>
      </c>
      <c r="H439" s="80">
        <v>0</v>
      </c>
      <c r="I439" s="80">
        <v>0</v>
      </c>
      <c r="J439" s="80">
        <v>0</v>
      </c>
      <c r="K439" s="80">
        <v>0</v>
      </c>
      <c r="L439" s="80">
        <v>0</v>
      </c>
      <c r="M439" s="80">
        <v>0</v>
      </c>
      <c r="N439" s="80">
        <v>0</v>
      </c>
      <c r="O439" s="80">
        <v>0</v>
      </c>
      <c r="P439" s="80">
        <v>0</v>
      </c>
      <c r="Q439" s="80">
        <v>0</v>
      </c>
      <c r="R439" s="80">
        <v>0</v>
      </c>
      <c r="S439" s="80">
        <v>0</v>
      </c>
      <c r="T439" s="80">
        <v>0</v>
      </c>
      <c r="U439" s="80">
        <v>0</v>
      </c>
      <c r="V439" s="80">
        <v>0</v>
      </c>
      <c r="W439" s="80">
        <v>0</v>
      </c>
      <c r="X439" s="80">
        <v>0</v>
      </c>
      <c r="Y439" s="80">
        <v>0</v>
      </c>
      <c r="Z439" s="80">
        <v>0</v>
      </c>
      <c r="AA439" s="80">
        <v>0</v>
      </c>
      <c r="AB439" s="80">
        <v>0</v>
      </c>
      <c r="AC439" s="80">
        <v>0</v>
      </c>
      <c r="AD439" s="80">
        <v>0</v>
      </c>
      <c r="AE439" s="80">
        <v>0</v>
      </c>
    </row>
    <row r="440" spans="1:31">
      <c r="A440" s="54" t="s">
        <v>105</v>
      </c>
      <c r="B440" s="54" t="s">
        <v>51</v>
      </c>
      <c r="C440" s="51" t="s">
        <v>529</v>
      </c>
      <c r="D440" s="80">
        <v>0</v>
      </c>
      <c r="E440" s="80">
        <v>0</v>
      </c>
      <c r="F440" s="80">
        <v>0</v>
      </c>
      <c r="G440" s="80">
        <v>0</v>
      </c>
      <c r="H440" s="80">
        <v>0</v>
      </c>
      <c r="I440" s="80">
        <v>0</v>
      </c>
      <c r="J440" s="80">
        <v>0</v>
      </c>
      <c r="K440" s="80">
        <v>0</v>
      </c>
      <c r="L440" s="80">
        <v>0</v>
      </c>
      <c r="M440" s="80">
        <v>0</v>
      </c>
      <c r="N440" s="80">
        <v>0</v>
      </c>
      <c r="O440" s="80">
        <v>0</v>
      </c>
      <c r="P440" s="80">
        <v>0</v>
      </c>
      <c r="Q440" s="80">
        <v>0</v>
      </c>
      <c r="R440" s="80">
        <v>0</v>
      </c>
      <c r="S440" s="80">
        <v>0</v>
      </c>
      <c r="T440" s="80">
        <v>0</v>
      </c>
      <c r="U440" s="80">
        <v>0</v>
      </c>
      <c r="V440" s="80">
        <v>0</v>
      </c>
      <c r="W440" s="80">
        <v>0</v>
      </c>
      <c r="X440" s="80">
        <v>0</v>
      </c>
      <c r="Y440" s="80">
        <v>0</v>
      </c>
      <c r="Z440" s="80">
        <v>0</v>
      </c>
      <c r="AA440" s="80">
        <v>0</v>
      </c>
      <c r="AB440" s="80">
        <v>0</v>
      </c>
      <c r="AC440" s="80">
        <v>0</v>
      </c>
      <c r="AD440" s="80">
        <v>0</v>
      </c>
      <c r="AE440" s="80">
        <v>0</v>
      </c>
    </row>
    <row r="441" spans="1:31">
      <c r="A441" s="54" t="s">
        <v>105</v>
      </c>
      <c r="B441" s="54" t="s">
        <v>52</v>
      </c>
      <c r="C441" s="51" t="s">
        <v>530</v>
      </c>
      <c r="D441" s="80">
        <v>0</v>
      </c>
      <c r="E441" s="80">
        <v>0</v>
      </c>
      <c r="F441" s="80">
        <v>0</v>
      </c>
      <c r="G441" s="80">
        <v>0</v>
      </c>
      <c r="H441" s="80">
        <v>0</v>
      </c>
      <c r="I441" s="80">
        <v>0</v>
      </c>
      <c r="J441" s="80">
        <v>0</v>
      </c>
      <c r="K441" s="80">
        <v>0</v>
      </c>
      <c r="L441" s="80">
        <v>0</v>
      </c>
      <c r="M441" s="80">
        <v>0</v>
      </c>
      <c r="N441" s="80">
        <v>0</v>
      </c>
      <c r="O441" s="80">
        <v>0</v>
      </c>
      <c r="P441" s="80">
        <v>0</v>
      </c>
      <c r="Q441" s="80">
        <v>0</v>
      </c>
      <c r="R441" s="80">
        <v>0</v>
      </c>
      <c r="S441" s="80">
        <v>0</v>
      </c>
      <c r="T441" s="80">
        <v>0</v>
      </c>
      <c r="U441" s="80">
        <v>0</v>
      </c>
      <c r="V441" s="80">
        <v>0</v>
      </c>
      <c r="W441" s="80">
        <v>0</v>
      </c>
      <c r="X441" s="80">
        <v>0</v>
      </c>
      <c r="Y441" s="80">
        <v>0</v>
      </c>
      <c r="Z441" s="80">
        <v>0</v>
      </c>
      <c r="AA441" s="80">
        <v>0</v>
      </c>
      <c r="AB441" s="80">
        <v>0</v>
      </c>
      <c r="AC441" s="80">
        <v>0</v>
      </c>
      <c r="AD441" s="80">
        <v>0</v>
      </c>
      <c r="AE441" s="80">
        <v>0</v>
      </c>
    </row>
    <row r="442" spans="1:31">
      <c r="A442" s="54" t="s">
        <v>105</v>
      </c>
      <c r="B442" s="54" t="s">
        <v>53</v>
      </c>
      <c r="C442" s="51" t="s">
        <v>531</v>
      </c>
      <c r="D442" s="80">
        <v>0</v>
      </c>
      <c r="E442" s="80">
        <v>0</v>
      </c>
      <c r="F442" s="80">
        <v>0</v>
      </c>
      <c r="G442" s="80">
        <v>0</v>
      </c>
      <c r="H442" s="80">
        <v>0</v>
      </c>
      <c r="I442" s="80">
        <v>0</v>
      </c>
      <c r="J442" s="80">
        <v>0</v>
      </c>
      <c r="K442" s="80">
        <v>0</v>
      </c>
      <c r="L442" s="80">
        <v>0</v>
      </c>
      <c r="M442" s="80">
        <v>0</v>
      </c>
      <c r="N442" s="80">
        <v>0</v>
      </c>
      <c r="O442" s="80">
        <v>0</v>
      </c>
      <c r="P442" s="80">
        <v>0</v>
      </c>
      <c r="Q442" s="80">
        <v>0</v>
      </c>
      <c r="R442" s="80">
        <v>0</v>
      </c>
      <c r="S442" s="80">
        <v>0</v>
      </c>
      <c r="T442" s="80">
        <v>0</v>
      </c>
      <c r="U442" s="80">
        <v>0</v>
      </c>
      <c r="V442" s="80">
        <v>1</v>
      </c>
      <c r="W442" s="80">
        <v>0</v>
      </c>
      <c r="X442" s="80">
        <v>0</v>
      </c>
      <c r="Y442" s="80">
        <v>0</v>
      </c>
      <c r="Z442" s="80">
        <v>0</v>
      </c>
      <c r="AA442" s="80">
        <v>0</v>
      </c>
      <c r="AB442" s="80">
        <v>0</v>
      </c>
      <c r="AC442" s="80">
        <v>0</v>
      </c>
      <c r="AD442" s="80">
        <v>0</v>
      </c>
      <c r="AE442" s="80">
        <v>0</v>
      </c>
    </row>
    <row r="443" spans="1:31">
      <c r="A443" s="54" t="s">
        <v>105</v>
      </c>
      <c r="B443" s="54" t="s">
        <v>54</v>
      </c>
      <c r="C443" s="51" t="s">
        <v>532</v>
      </c>
      <c r="D443" s="80">
        <v>0</v>
      </c>
      <c r="E443" s="80">
        <v>0</v>
      </c>
      <c r="F443" s="80">
        <v>0</v>
      </c>
      <c r="G443" s="80">
        <v>0</v>
      </c>
      <c r="H443" s="80">
        <v>0</v>
      </c>
      <c r="I443" s="80">
        <v>0</v>
      </c>
      <c r="J443" s="80">
        <v>0</v>
      </c>
      <c r="K443" s="80">
        <v>0</v>
      </c>
      <c r="L443" s="80">
        <v>0</v>
      </c>
      <c r="M443" s="80">
        <v>0</v>
      </c>
      <c r="N443" s="80">
        <v>0</v>
      </c>
      <c r="O443" s="80">
        <v>0</v>
      </c>
      <c r="P443" s="80">
        <v>0</v>
      </c>
      <c r="Q443" s="80">
        <v>0</v>
      </c>
      <c r="R443" s="80">
        <v>0</v>
      </c>
      <c r="S443" s="80">
        <v>0</v>
      </c>
      <c r="T443" s="80">
        <v>0</v>
      </c>
      <c r="U443" s="80">
        <v>0</v>
      </c>
      <c r="V443" s="80">
        <v>1</v>
      </c>
      <c r="W443" s="80">
        <v>0</v>
      </c>
      <c r="X443" s="80">
        <v>0</v>
      </c>
      <c r="Y443" s="80">
        <v>0</v>
      </c>
      <c r="Z443" s="80">
        <v>0</v>
      </c>
      <c r="AA443" s="80">
        <v>0</v>
      </c>
      <c r="AB443" s="80">
        <v>0</v>
      </c>
      <c r="AC443" s="80">
        <v>0</v>
      </c>
      <c r="AD443" s="80">
        <v>0</v>
      </c>
      <c r="AE443" s="80">
        <v>0</v>
      </c>
    </row>
    <row r="444" spans="1:31">
      <c r="A444" s="54" t="s">
        <v>105</v>
      </c>
      <c r="B444" s="54" t="s">
        <v>55</v>
      </c>
      <c r="C444" s="51" t="s">
        <v>533</v>
      </c>
      <c r="D444" s="80">
        <v>0</v>
      </c>
      <c r="E444" s="80">
        <v>0</v>
      </c>
      <c r="F444" s="80">
        <v>0</v>
      </c>
      <c r="G444" s="80">
        <v>0</v>
      </c>
      <c r="H444" s="80">
        <v>0</v>
      </c>
      <c r="I444" s="80">
        <v>0</v>
      </c>
      <c r="J444" s="80">
        <v>0</v>
      </c>
      <c r="K444" s="80">
        <v>0</v>
      </c>
      <c r="L444" s="80">
        <v>0</v>
      </c>
      <c r="M444" s="80">
        <v>0</v>
      </c>
      <c r="N444" s="80">
        <v>0</v>
      </c>
      <c r="O444" s="80">
        <v>0</v>
      </c>
      <c r="P444" s="80">
        <v>0</v>
      </c>
      <c r="Q444" s="80">
        <v>0</v>
      </c>
      <c r="R444" s="80">
        <v>0</v>
      </c>
      <c r="S444" s="80">
        <v>0</v>
      </c>
      <c r="T444" s="80">
        <v>0</v>
      </c>
      <c r="U444" s="80">
        <v>0</v>
      </c>
      <c r="V444" s="80">
        <v>0</v>
      </c>
      <c r="W444" s="80">
        <v>0</v>
      </c>
      <c r="X444" s="80">
        <v>0</v>
      </c>
      <c r="Y444" s="80">
        <v>0</v>
      </c>
      <c r="Z444" s="80">
        <v>0</v>
      </c>
      <c r="AA444" s="80">
        <v>0</v>
      </c>
      <c r="AB444" s="80">
        <v>0</v>
      </c>
      <c r="AC444" s="80">
        <v>0</v>
      </c>
      <c r="AD444" s="80">
        <v>0</v>
      </c>
      <c r="AE444" s="80">
        <v>0</v>
      </c>
    </row>
    <row r="445" spans="1:31">
      <c r="A445" s="54" t="s">
        <v>105</v>
      </c>
      <c r="B445" s="54" t="s">
        <v>56</v>
      </c>
      <c r="C445" s="51" t="s">
        <v>534</v>
      </c>
      <c r="D445" s="80">
        <v>0</v>
      </c>
      <c r="E445" s="80">
        <v>0</v>
      </c>
      <c r="F445" s="80">
        <v>0</v>
      </c>
      <c r="G445" s="80">
        <v>0</v>
      </c>
      <c r="H445" s="80">
        <v>0</v>
      </c>
      <c r="I445" s="80">
        <v>0</v>
      </c>
      <c r="J445" s="80">
        <v>0</v>
      </c>
      <c r="K445" s="80">
        <v>0</v>
      </c>
      <c r="L445" s="80">
        <v>0</v>
      </c>
      <c r="M445" s="80">
        <v>0</v>
      </c>
      <c r="N445" s="80">
        <v>0</v>
      </c>
      <c r="O445" s="80">
        <v>0</v>
      </c>
      <c r="P445" s="80">
        <v>0</v>
      </c>
      <c r="Q445" s="80">
        <v>0</v>
      </c>
      <c r="R445" s="80">
        <v>0</v>
      </c>
      <c r="S445" s="80">
        <v>0</v>
      </c>
      <c r="T445" s="80">
        <v>0</v>
      </c>
      <c r="U445" s="80">
        <v>0</v>
      </c>
      <c r="V445" s="80">
        <v>0</v>
      </c>
      <c r="W445" s="80">
        <v>0</v>
      </c>
      <c r="X445" s="80">
        <v>0</v>
      </c>
      <c r="Y445" s="80">
        <v>0</v>
      </c>
      <c r="Z445" s="80">
        <v>0</v>
      </c>
      <c r="AA445" s="80">
        <v>0</v>
      </c>
      <c r="AB445" s="80">
        <v>0</v>
      </c>
      <c r="AC445" s="80">
        <v>0</v>
      </c>
      <c r="AD445" s="80">
        <v>0</v>
      </c>
      <c r="AE445" s="80">
        <v>0</v>
      </c>
    </row>
    <row r="446" spans="1:31">
      <c r="A446" s="54" t="s">
        <v>105</v>
      </c>
      <c r="B446" s="54" t="s">
        <v>57</v>
      </c>
      <c r="C446" s="51" t="s">
        <v>535</v>
      </c>
      <c r="D446" s="80">
        <v>0</v>
      </c>
      <c r="E446" s="80">
        <v>0</v>
      </c>
      <c r="F446" s="80">
        <v>0</v>
      </c>
      <c r="G446" s="80">
        <v>0</v>
      </c>
      <c r="H446" s="80">
        <v>0</v>
      </c>
      <c r="I446" s="80">
        <v>0</v>
      </c>
      <c r="J446" s="80">
        <v>0</v>
      </c>
      <c r="K446" s="80">
        <v>0</v>
      </c>
      <c r="L446" s="80">
        <v>0</v>
      </c>
      <c r="M446" s="80">
        <v>0</v>
      </c>
      <c r="N446" s="80">
        <v>0</v>
      </c>
      <c r="O446" s="80">
        <v>0</v>
      </c>
      <c r="P446" s="80">
        <v>0</v>
      </c>
      <c r="Q446" s="80">
        <v>0</v>
      </c>
      <c r="R446" s="80">
        <v>0</v>
      </c>
      <c r="S446" s="80">
        <v>0</v>
      </c>
      <c r="T446" s="80">
        <v>0</v>
      </c>
      <c r="U446" s="80">
        <v>0</v>
      </c>
      <c r="V446" s="80">
        <v>0</v>
      </c>
      <c r="W446" s="80">
        <v>0</v>
      </c>
      <c r="X446" s="80">
        <v>0</v>
      </c>
      <c r="Y446" s="80">
        <v>0</v>
      </c>
      <c r="Z446" s="80">
        <v>0</v>
      </c>
      <c r="AA446" s="80">
        <v>0</v>
      </c>
      <c r="AB446" s="80">
        <v>0</v>
      </c>
      <c r="AC446" s="80">
        <v>0</v>
      </c>
      <c r="AD446" s="80">
        <v>0</v>
      </c>
      <c r="AE446" s="80">
        <v>0</v>
      </c>
    </row>
    <row r="447" spans="1:31">
      <c r="A447" s="54" t="s">
        <v>105</v>
      </c>
      <c r="B447" s="54" t="s">
        <v>58</v>
      </c>
      <c r="C447" s="51" t="s">
        <v>536</v>
      </c>
      <c r="D447" s="80">
        <v>0</v>
      </c>
      <c r="E447" s="80">
        <v>0</v>
      </c>
      <c r="F447" s="80">
        <v>0</v>
      </c>
      <c r="G447" s="80">
        <v>0</v>
      </c>
      <c r="H447" s="80">
        <v>0</v>
      </c>
      <c r="I447" s="80">
        <v>0</v>
      </c>
      <c r="J447" s="80">
        <v>0</v>
      </c>
      <c r="K447" s="80">
        <v>0</v>
      </c>
      <c r="L447" s="80">
        <v>0</v>
      </c>
      <c r="M447" s="80">
        <v>0</v>
      </c>
      <c r="N447" s="80">
        <v>0</v>
      </c>
      <c r="O447" s="80">
        <v>0</v>
      </c>
      <c r="P447" s="80">
        <v>0</v>
      </c>
      <c r="Q447" s="80">
        <v>0</v>
      </c>
      <c r="R447" s="80">
        <v>0</v>
      </c>
      <c r="S447" s="80">
        <v>0</v>
      </c>
      <c r="T447" s="80">
        <v>0</v>
      </c>
      <c r="U447" s="80">
        <v>0</v>
      </c>
      <c r="V447" s="80">
        <v>0</v>
      </c>
      <c r="W447" s="80">
        <v>0</v>
      </c>
      <c r="X447" s="80">
        <v>0</v>
      </c>
      <c r="Y447" s="80">
        <v>0</v>
      </c>
      <c r="Z447" s="80">
        <v>0</v>
      </c>
      <c r="AA447" s="80">
        <v>0</v>
      </c>
      <c r="AB447" s="80">
        <v>0</v>
      </c>
      <c r="AC447" s="80">
        <v>0</v>
      </c>
      <c r="AD447" s="80">
        <v>0</v>
      </c>
      <c r="AE447" s="80">
        <v>0</v>
      </c>
    </row>
    <row r="448" spans="1:31">
      <c r="A448" s="54" t="s">
        <v>105</v>
      </c>
      <c r="B448" s="54" t="s">
        <v>59</v>
      </c>
      <c r="C448" s="51" t="s">
        <v>537</v>
      </c>
      <c r="D448" s="80">
        <v>0</v>
      </c>
      <c r="E448" s="80">
        <v>0</v>
      </c>
      <c r="F448" s="80">
        <v>0</v>
      </c>
      <c r="G448" s="80">
        <v>0</v>
      </c>
      <c r="H448" s="80">
        <v>0</v>
      </c>
      <c r="I448" s="80">
        <v>0</v>
      </c>
      <c r="J448" s="80">
        <v>0</v>
      </c>
      <c r="K448" s="80">
        <v>0</v>
      </c>
      <c r="L448" s="80">
        <v>0</v>
      </c>
      <c r="M448" s="80">
        <v>0</v>
      </c>
      <c r="N448" s="80">
        <v>0</v>
      </c>
      <c r="O448" s="80">
        <v>0</v>
      </c>
      <c r="P448" s="80">
        <v>0</v>
      </c>
      <c r="Q448" s="80">
        <v>0</v>
      </c>
      <c r="R448" s="80">
        <v>0</v>
      </c>
      <c r="S448" s="80">
        <v>0</v>
      </c>
      <c r="T448" s="80">
        <v>0</v>
      </c>
      <c r="U448" s="80">
        <v>0</v>
      </c>
      <c r="V448" s="80">
        <v>0</v>
      </c>
      <c r="W448" s="80">
        <v>1</v>
      </c>
      <c r="X448" s="80">
        <v>0</v>
      </c>
      <c r="Y448" s="80">
        <v>0</v>
      </c>
      <c r="Z448" s="80">
        <v>0</v>
      </c>
      <c r="AA448" s="80">
        <v>0</v>
      </c>
      <c r="AB448" s="80">
        <v>0</v>
      </c>
      <c r="AC448" s="80">
        <v>0</v>
      </c>
      <c r="AD448" s="80">
        <v>0</v>
      </c>
      <c r="AE448" s="80">
        <v>0</v>
      </c>
    </row>
    <row r="449" spans="1:31">
      <c r="A449" s="54" t="s">
        <v>105</v>
      </c>
      <c r="B449" s="54" t="s">
        <v>60</v>
      </c>
      <c r="C449" s="51" t="s">
        <v>538</v>
      </c>
      <c r="D449" s="80">
        <v>0</v>
      </c>
      <c r="E449" s="80">
        <v>0</v>
      </c>
      <c r="F449" s="80">
        <v>0</v>
      </c>
      <c r="G449" s="80">
        <v>0</v>
      </c>
      <c r="H449" s="80">
        <v>0</v>
      </c>
      <c r="I449" s="80">
        <v>0</v>
      </c>
      <c r="J449" s="80">
        <v>0</v>
      </c>
      <c r="K449" s="80">
        <v>0</v>
      </c>
      <c r="L449" s="80">
        <v>0</v>
      </c>
      <c r="M449" s="80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1</v>
      </c>
      <c r="X449" s="80">
        <v>0</v>
      </c>
      <c r="Y449" s="80">
        <v>27</v>
      </c>
      <c r="Z449" s="80">
        <v>0</v>
      </c>
      <c r="AA449" s="80">
        <v>0</v>
      </c>
      <c r="AB449" s="80">
        <v>0</v>
      </c>
      <c r="AC449" s="80">
        <v>0</v>
      </c>
      <c r="AD449" s="80">
        <v>0</v>
      </c>
      <c r="AE449" s="80">
        <v>0</v>
      </c>
    </row>
    <row r="450" spans="1:31">
      <c r="A450" s="54" t="s">
        <v>105</v>
      </c>
      <c r="B450" s="54" t="s">
        <v>61</v>
      </c>
      <c r="C450" s="51" t="s">
        <v>539</v>
      </c>
      <c r="D450" s="80">
        <v>0</v>
      </c>
      <c r="E450" s="80">
        <v>0</v>
      </c>
      <c r="F450" s="80">
        <v>0</v>
      </c>
      <c r="G450" s="80">
        <v>0</v>
      </c>
      <c r="H450" s="80">
        <v>0</v>
      </c>
      <c r="I450" s="80">
        <v>0</v>
      </c>
      <c r="J450" s="80">
        <v>0</v>
      </c>
      <c r="K450" s="80">
        <v>0</v>
      </c>
      <c r="L450" s="80">
        <v>0</v>
      </c>
      <c r="M450" s="80">
        <v>0</v>
      </c>
      <c r="N450" s="80">
        <v>0</v>
      </c>
      <c r="O450" s="80">
        <v>0</v>
      </c>
      <c r="P450" s="80">
        <v>0</v>
      </c>
      <c r="Q450" s="80">
        <v>0</v>
      </c>
      <c r="R450" s="80">
        <v>0</v>
      </c>
      <c r="S450" s="80">
        <v>0</v>
      </c>
      <c r="T450" s="80">
        <v>0</v>
      </c>
      <c r="U450" s="80">
        <v>0</v>
      </c>
      <c r="V450" s="80">
        <v>0</v>
      </c>
      <c r="W450" s="80">
        <v>0</v>
      </c>
      <c r="X450" s="80">
        <v>0</v>
      </c>
      <c r="Y450" s="80">
        <v>0</v>
      </c>
      <c r="Z450" s="80">
        <v>4</v>
      </c>
      <c r="AA450" s="80">
        <v>4</v>
      </c>
      <c r="AB450" s="80">
        <v>1</v>
      </c>
      <c r="AC450" s="80">
        <v>0</v>
      </c>
      <c r="AD450" s="80">
        <v>0</v>
      </c>
      <c r="AE450" s="80">
        <v>0</v>
      </c>
    </row>
    <row r="451" spans="1:31">
      <c r="A451" s="54" t="s">
        <v>105</v>
      </c>
      <c r="B451" s="54" t="s">
        <v>62</v>
      </c>
      <c r="C451" s="51" t="s">
        <v>540</v>
      </c>
      <c r="D451" s="80">
        <v>0</v>
      </c>
      <c r="E451" s="80">
        <v>0</v>
      </c>
      <c r="F451" s="80">
        <v>0</v>
      </c>
      <c r="G451" s="80">
        <v>0</v>
      </c>
      <c r="H451" s="80">
        <v>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80">
        <v>0</v>
      </c>
      <c r="T451" s="80">
        <v>0</v>
      </c>
      <c r="U451" s="80">
        <v>0</v>
      </c>
      <c r="V451" s="80">
        <v>0</v>
      </c>
      <c r="W451" s="80">
        <v>0</v>
      </c>
      <c r="X451" s="80">
        <v>0</v>
      </c>
      <c r="Y451" s="80">
        <v>0</v>
      </c>
      <c r="Z451" s="80">
        <v>0</v>
      </c>
      <c r="AA451" s="80">
        <v>0</v>
      </c>
      <c r="AB451" s="80">
        <v>0</v>
      </c>
      <c r="AC451" s="80">
        <v>0</v>
      </c>
      <c r="AD451" s="80">
        <v>1</v>
      </c>
      <c r="AE451" s="80">
        <v>48</v>
      </c>
    </row>
    <row r="452" spans="1:31">
      <c r="A452" s="54" t="s">
        <v>106</v>
      </c>
      <c r="B452" s="54" t="s">
        <v>38</v>
      </c>
      <c r="C452" s="46" t="s">
        <v>541</v>
      </c>
      <c r="D452" s="80">
        <v>14</v>
      </c>
      <c r="E452" s="80">
        <v>8</v>
      </c>
      <c r="F452" s="80">
        <v>3</v>
      </c>
      <c r="G452" s="80">
        <v>1</v>
      </c>
      <c r="H452" s="80">
        <v>229</v>
      </c>
      <c r="I452" s="80">
        <v>0</v>
      </c>
      <c r="J452" s="80">
        <v>0</v>
      </c>
      <c r="K452" s="80">
        <v>0</v>
      </c>
      <c r="L452" s="80">
        <v>0</v>
      </c>
      <c r="M452" s="80">
        <v>0</v>
      </c>
      <c r="N452" s="80">
        <v>0</v>
      </c>
      <c r="O452" s="80">
        <v>0</v>
      </c>
      <c r="P452" s="80">
        <v>0</v>
      </c>
      <c r="Q452" s="80">
        <v>0</v>
      </c>
      <c r="R452" s="80">
        <v>0</v>
      </c>
      <c r="S452" s="80">
        <v>0</v>
      </c>
      <c r="T452" s="80">
        <v>0</v>
      </c>
      <c r="U452" s="80">
        <v>0</v>
      </c>
      <c r="V452" s="80">
        <v>0</v>
      </c>
      <c r="W452" s="80">
        <v>0</v>
      </c>
      <c r="X452" s="80">
        <v>0</v>
      </c>
      <c r="Y452" s="80">
        <v>0</v>
      </c>
      <c r="Z452" s="80">
        <v>0</v>
      </c>
      <c r="AA452" s="80">
        <v>0</v>
      </c>
      <c r="AB452" s="80">
        <v>0</v>
      </c>
      <c r="AC452" s="80">
        <v>0</v>
      </c>
      <c r="AD452" s="80">
        <v>0</v>
      </c>
      <c r="AE452" s="80">
        <v>0</v>
      </c>
    </row>
    <row r="453" spans="1:31">
      <c r="A453" s="54" t="s">
        <v>106</v>
      </c>
      <c r="B453" s="54" t="s">
        <v>39</v>
      </c>
      <c r="C453" s="46" t="s">
        <v>542</v>
      </c>
      <c r="D453" s="80">
        <v>0</v>
      </c>
      <c r="E453" s="80">
        <v>0</v>
      </c>
      <c r="F453" s="80">
        <v>0</v>
      </c>
      <c r="G453" s="80">
        <v>0</v>
      </c>
      <c r="H453" s="80">
        <v>0</v>
      </c>
      <c r="I453" s="80">
        <v>0</v>
      </c>
      <c r="J453" s="80">
        <v>0</v>
      </c>
      <c r="K453" s="80">
        <v>0</v>
      </c>
      <c r="L453" s="80">
        <v>0</v>
      </c>
      <c r="M453" s="80">
        <v>0</v>
      </c>
      <c r="N453" s="80">
        <v>0</v>
      </c>
      <c r="O453" s="80">
        <v>0</v>
      </c>
      <c r="P453" s="80">
        <v>0</v>
      </c>
      <c r="Q453" s="80">
        <v>0</v>
      </c>
      <c r="R453" s="80">
        <v>0</v>
      </c>
      <c r="S453" s="80">
        <v>0</v>
      </c>
      <c r="T453" s="80">
        <v>0</v>
      </c>
      <c r="U453" s="80">
        <v>0</v>
      </c>
      <c r="V453" s="80">
        <v>0</v>
      </c>
      <c r="W453" s="80">
        <v>0</v>
      </c>
      <c r="X453" s="80">
        <v>0</v>
      </c>
      <c r="Y453" s="80">
        <v>0</v>
      </c>
      <c r="Z453" s="80">
        <v>0</v>
      </c>
      <c r="AA453" s="80">
        <v>0</v>
      </c>
      <c r="AB453" s="80">
        <v>0</v>
      </c>
      <c r="AC453" s="80">
        <v>0</v>
      </c>
      <c r="AD453" s="80">
        <v>0</v>
      </c>
      <c r="AE453" s="80">
        <v>0</v>
      </c>
    </row>
    <row r="454" spans="1:31">
      <c r="A454" s="54" t="s">
        <v>106</v>
      </c>
      <c r="B454" s="54" t="s">
        <v>40</v>
      </c>
      <c r="C454" s="46" t="s">
        <v>543</v>
      </c>
      <c r="D454" s="80">
        <v>0</v>
      </c>
      <c r="E454" s="80">
        <v>0</v>
      </c>
      <c r="F454" s="80">
        <v>0</v>
      </c>
      <c r="G454" s="80">
        <v>0</v>
      </c>
      <c r="H454" s="80">
        <v>0</v>
      </c>
      <c r="I454" s="80">
        <v>8</v>
      </c>
      <c r="J454" s="80">
        <v>107</v>
      </c>
      <c r="K454" s="80">
        <v>0</v>
      </c>
      <c r="L454" s="80">
        <v>3</v>
      </c>
      <c r="M454" s="80">
        <v>1</v>
      </c>
      <c r="N454" s="80">
        <v>93</v>
      </c>
      <c r="O454" s="80">
        <v>0</v>
      </c>
      <c r="P454" s="80">
        <v>0</v>
      </c>
      <c r="Q454" s="80">
        <v>0</v>
      </c>
      <c r="R454" s="80">
        <v>0</v>
      </c>
      <c r="S454" s="80">
        <v>0</v>
      </c>
      <c r="T454" s="80">
        <v>0</v>
      </c>
      <c r="U454" s="80">
        <v>0</v>
      </c>
      <c r="V454" s="80">
        <v>0</v>
      </c>
      <c r="W454" s="80">
        <v>0</v>
      </c>
      <c r="X454" s="80">
        <v>0</v>
      </c>
      <c r="Y454" s="80">
        <v>0</v>
      </c>
      <c r="Z454" s="80">
        <v>0</v>
      </c>
      <c r="AA454" s="80">
        <v>0</v>
      </c>
      <c r="AB454" s="80">
        <v>0</v>
      </c>
      <c r="AC454" s="80">
        <v>0</v>
      </c>
      <c r="AD454" s="80">
        <v>0</v>
      </c>
      <c r="AE454" s="80">
        <v>0</v>
      </c>
    </row>
    <row r="455" spans="1:31">
      <c r="A455" s="54" t="s">
        <v>106</v>
      </c>
      <c r="B455" s="54" t="s">
        <v>41</v>
      </c>
      <c r="C455" s="46" t="s">
        <v>544</v>
      </c>
      <c r="D455" s="80">
        <v>0</v>
      </c>
      <c r="E455" s="80">
        <v>0</v>
      </c>
      <c r="F455" s="80">
        <v>0</v>
      </c>
      <c r="G455" s="80">
        <v>0</v>
      </c>
      <c r="H455" s="80">
        <v>0</v>
      </c>
      <c r="I455" s="80">
        <v>2</v>
      </c>
      <c r="J455" s="80">
        <v>0</v>
      </c>
      <c r="K455" s="80">
        <v>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0</v>
      </c>
      <c r="T455" s="80">
        <v>0</v>
      </c>
      <c r="U455" s="80">
        <v>0</v>
      </c>
      <c r="V455" s="80">
        <v>0</v>
      </c>
      <c r="W455" s="80">
        <v>0</v>
      </c>
      <c r="X455" s="80">
        <v>0</v>
      </c>
      <c r="Y455" s="80">
        <v>0</v>
      </c>
      <c r="Z455" s="80">
        <v>0</v>
      </c>
      <c r="AA455" s="80">
        <v>0</v>
      </c>
      <c r="AB455" s="80">
        <v>0</v>
      </c>
      <c r="AC455" s="80">
        <v>0</v>
      </c>
      <c r="AD455" s="80">
        <v>0</v>
      </c>
      <c r="AE455" s="80">
        <v>0</v>
      </c>
    </row>
    <row r="456" spans="1:31">
      <c r="A456" s="54" t="s">
        <v>106</v>
      </c>
      <c r="B456" s="54" t="s">
        <v>42</v>
      </c>
      <c r="C456" s="46" t="s">
        <v>545</v>
      </c>
      <c r="D456" s="80">
        <v>0</v>
      </c>
      <c r="E456" s="80">
        <v>0</v>
      </c>
      <c r="F456" s="80">
        <v>0</v>
      </c>
      <c r="G456" s="80">
        <v>0</v>
      </c>
      <c r="H456" s="80">
        <v>0</v>
      </c>
      <c r="I456" s="80">
        <v>0</v>
      </c>
      <c r="J456" s="80">
        <v>0</v>
      </c>
      <c r="K456" s="80">
        <v>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0">
        <v>0</v>
      </c>
      <c r="R456" s="80">
        <v>0</v>
      </c>
      <c r="S456" s="80">
        <v>0</v>
      </c>
      <c r="T456" s="80">
        <v>0</v>
      </c>
      <c r="U456" s="80">
        <v>0</v>
      </c>
      <c r="V456" s="80">
        <v>0</v>
      </c>
      <c r="W456" s="80">
        <v>0</v>
      </c>
      <c r="X456" s="80">
        <v>0</v>
      </c>
      <c r="Y456" s="80">
        <v>0</v>
      </c>
      <c r="Z456" s="80">
        <v>0</v>
      </c>
      <c r="AA456" s="80">
        <v>0</v>
      </c>
      <c r="AB456" s="80">
        <v>0</v>
      </c>
      <c r="AC456" s="80">
        <v>0</v>
      </c>
      <c r="AD456" s="80">
        <v>0</v>
      </c>
      <c r="AE456" s="80">
        <v>0</v>
      </c>
    </row>
    <row r="457" spans="1:31">
      <c r="A457" s="54" t="s">
        <v>106</v>
      </c>
      <c r="B457" s="54" t="s">
        <v>43</v>
      </c>
      <c r="C457" s="46" t="s">
        <v>546</v>
      </c>
      <c r="D457" s="80">
        <v>0</v>
      </c>
      <c r="E457" s="80">
        <v>0</v>
      </c>
      <c r="F457" s="80">
        <v>0</v>
      </c>
      <c r="G457" s="80">
        <v>0</v>
      </c>
      <c r="H457" s="80">
        <v>0</v>
      </c>
      <c r="I457" s="80">
        <v>0</v>
      </c>
      <c r="J457" s="80">
        <v>0</v>
      </c>
      <c r="K457" s="80">
        <v>0</v>
      </c>
      <c r="L457" s="80">
        <v>0</v>
      </c>
      <c r="M457" s="80">
        <v>0</v>
      </c>
      <c r="N457" s="80">
        <v>0</v>
      </c>
      <c r="O457" s="80">
        <v>0</v>
      </c>
      <c r="P457" s="80">
        <v>0</v>
      </c>
      <c r="Q457" s="80">
        <v>0</v>
      </c>
      <c r="R457" s="80">
        <v>0</v>
      </c>
      <c r="S457" s="80">
        <v>0</v>
      </c>
      <c r="T457" s="80">
        <v>0</v>
      </c>
      <c r="U457" s="80">
        <v>0</v>
      </c>
      <c r="V457" s="80">
        <v>0</v>
      </c>
      <c r="W457" s="80">
        <v>0</v>
      </c>
      <c r="X457" s="80">
        <v>0</v>
      </c>
      <c r="Y457" s="80">
        <v>0</v>
      </c>
      <c r="Z457" s="80">
        <v>0</v>
      </c>
      <c r="AA457" s="80">
        <v>0</v>
      </c>
      <c r="AB457" s="80">
        <v>0</v>
      </c>
      <c r="AC457" s="80">
        <v>0</v>
      </c>
      <c r="AD457" s="80">
        <v>0</v>
      </c>
      <c r="AE457" s="80">
        <v>0</v>
      </c>
    </row>
    <row r="458" spans="1:31">
      <c r="A458" s="54" t="s">
        <v>106</v>
      </c>
      <c r="B458" s="54" t="s">
        <v>44</v>
      </c>
      <c r="C458" s="46" t="s">
        <v>547</v>
      </c>
      <c r="D458" s="80">
        <v>0</v>
      </c>
      <c r="E458" s="80">
        <v>0</v>
      </c>
      <c r="F458" s="80">
        <v>0</v>
      </c>
      <c r="G458" s="80">
        <v>0</v>
      </c>
      <c r="H458" s="80">
        <v>0</v>
      </c>
      <c r="I458" s="80">
        <v>4</v>
      </c>
      <c r="J458" s="80">
        <v>60</v>
      </c>
      <c r="K458" s="80">
        <v>1</v>
      </c>
      <c r="L458" s="80">
        <v>2</v>
      </c>
      <c r="M458" s="80">
        <v>1</v>
      </c>
      <c r="N458" s="80">
        <v>74</v>
      </c>
      <c r="O458" s="80">
        <v>0</v>
      </c>
      <c r="P458" s="80">
        <v>0</v>
      </c>
      <c r="Q458" s="80">
        <v>0</v>
      </c>
      <c r="R458" s="80">
        <v>0</v>
      </c>
      <c r="S458" s="80">
        <v>0</v>
      </c>
      <c r="T458" s="80">
        <v>0</v>
      </c>
      <c r="U458" s="80">
        <v>0</v>
      </c>
      <c r="V458" s="80">
        <v>0</v>
      </c>
      <c r="W458" s="80">
        <v>0</v>
      </c>
      <c r="X458" s="80">
        <v>0</v>
      </c>
      <c r="Y458" s="80">
        <v>0</v>
      </c>
      <c r="Z458" s="80">
        <v>0</v>
      </c>
      <c r="AA458" s="80">
        <v>0</v>
      </c>
      <c r="AB458" s="80">
        <v>0</v>
      </c>
      <c r="AC458" s="80">
        <v>0</v>
      </c>
      <c r="AD458" s="80">
        <v>0</v>
      </c>
      <c r="AE458" s="80">
        <v>0</v>
      </c>
    </row>
    <row r="459" spans="1:31">
      <c r="A459" s="54" t="s">
        <v>106</v>
      </c>
      <c r="B459" s="54" t="s">
        <v>45</v>
      </c>
      <c r="C459" s="46" t="s">
        <v>548</v>
      </c>
      <c r="D459" s="80">
        <v>0</v>
      </c>
      <c r="E459" s="80">
        <v>0</v>
      </c>
      <c r="F459" s="80">
        <v>0</v>
      </c>
      <c r="G459" s="80">
        <v>0</v>
      </c>
      <c r="H459" s="80">
        <v>0</v>
      </c>
      <c r="I459" s="80">
        <v>0</v>
      </c>
      <c r="J459" s="80">
        <v>0</v>
      </c>
      <c r="K459" s="80">
        <v>0</v>
      </c>
      <c r="L459" s="80">
        <v>1</v>
      </c>
      <c r="M459" s="80">
        <v>1</v>
      </c>
      <c r="N459" s="80">
        <v>20</v>
      </c>
      <c r="O459" s="80">
        <v>0</v>
      </c>
      <c r="P459" s="80">
        <v>0</v>
      </c>
      <c r="Q459" s="80">
        <v>0</v>
      </c>
      <c r="R459" s="80">
        <v>0</v>
      </c>
      <c r="S459" s="80">
        <v>0</v>
      </c>
      <c r="T459" s="80">
        <v>0</v>
      </c>
      <c r="U459" s="80">
        <v>0</v>
      </c>
      <c r="V459" s="80">
        <v>0</v>
      </c>
      <c r="W459" s="80">
        <v>0</v>
      </c>
      <c r="X459" s="80">
        <v>0</v>
      </c>
      <c r="Y459" s="80">
        <v>0</v>
      </c>
      <c r="Z459" s="80">
        <v>0</v>
      </c>
      <c r="AA459" s="80">
        <v>0</v>
      </c>
      <c r="AB459" s="80">
        <v>0</v>
      </c>
      <c r="AC459" s="80">
        <v>0</v>
      </c>
      <c r="AD459" s="80">
        <v>0</v>
      </c>
      <c r="AE459" s="80">
        <v>0</v>
      </c>
    </row>
    <row r="460" spans="1:31">
      <c r="A460" s="54" t="s">
        <v>106</v>
      </c>
      <c r="B460" s="54" t="s">
        <v>46</v>
      </c>
      <c r="C460" s="46" t="s">
        <v>549</v>
      </c>
      <c r="D460" s="80">
        <v>0</v>
      </c>
      <c r="E460" s="80">
        <v>0</v>
      </c>
      <c r="F460" s="80">
        <v>0</v>
      </c>
      <c r="G460" s="80">
        <v>0</v>
      </c>
      <c r="H460" s="80">
        <v>0</v>
      </c>
      <c r="I460" s="80">
        <v>0</v>
      </c>
      <c r="J460" s="80">
        <v>0</v>
      </c>
      <c r="K460" s="80">
        <v>0</v>
      </c>
      <c r="L460" s="80">
        <v>0</v>
      </c>
      <c r="M460" s="80">
        <v>0</v>
      </c>
      <c r="N460" s="80">
        <v>0</v>
      </c>
      <c r="O460" s="80">
        <v>6</v>
      </c>
      <c r="P460" s="80">
        <v>92</v>
      </c>
      <c r="Q460" s="80">
        <v>0</v>
      </c>
      <c r="R460" s="80">
        <v>0</v>
      </c>
      <c r="S460" s="80">
        <v>0</v>
      </c>
      <c r="T460" s="80">
        <v>0</v>
      </c>
      <c r="U460" s="80">
        <v>0</v>
      </c>
      <c r="V460" s="80">
        <v>0</v>
      </c>
      <c r="W460" s="80">
        <v>0</v>
      </c>
      <c r="X460" s="80">
        <v>0</v>
      </c>
      <c r="Y460" s="80">
        <v>0</v>
      </c>
      <c r="Z460" s="80">
        <v>0</v>
      </c>
      <c r="AA460" s="80">
        <v>0</v>
      </c>
      <c r="AB460" s="80">
        <v>0</v>
      </c>
      <c r="AC460" s="80">
        <v>0</v>
      </c>
      <c r="AD460" s="80">
        <v>0</v>
      </c>
      <c r="AE460" s="80">
        <v>0</v>
      </c>
    </row>
    <row r="461" spans="1:31">
      <c r="A461" s="54" t="s">
        <v>106</v>
      </c>
      <c r="B461" s="54" t="s">
        <v>47</v>
      </c>
      <c r="C461" s="46" t="s">
        <v>550</v>
      </c>
      <c r="D461" s="80">
        <v>0</v>
      </c>
      <c r="E461" s="80">
        <v>0</v>
      </c>
      <c r="F461" s="80">
        <v>0</v>
      </c>
      <c r="G461" s="80">
        <v>0</v>
      </c>
      <c r="H461" s="80">
        <v>0</v>
      </c>
      <c r="I461" s="80">
        <v>0</v>
      </c>
      <c r="J461" s="80">
        <v>0</v>
      </c>
      <c r="K461" s="80">
        <v>0</v>
      </c>
      <c r="L461" s="80">
        <v>0</v>
      </c>
      <c r="M461" s="80">
        <v>0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80">
        <v>0</v>
      </c>
      <c r="T461" s="80">
        <v>0</v>
      </c>
      <c r="U461" s="80">
        <v>0</v>
      </c>
      <c r="V461" s="80">
        <v>0</v>
      </c>
      <c r="W461" s="80">
        <v>0</v>
      </c>
      <c r="X461" s="80">
        <v>0</v>
      </c>
      <c r="Y461" s="80">
        <v>0</v>
      </c>
      <c r="Z461" s="80">
        <v>0</v>
      </c>
      <c r="AA461" s="80">
        <v>0</v>
      </c>
      <c r="AB461" s="80">
        <v>0</v>
      </c>
      <c r="AC461" s="80">
        <v>0</v>
      </c>
      <c r="AD461" s="80">
        <v>0</v>
      </c>
      <c r="AE461" s="80">
        <v>0</v>
      </c>
    </row>
    <row r="462" spans="1:31">
      <c r="A462" s="54" t="s">
        <v>106</v>
      </c>
      <c r="B462" s="54" t="s">
        <v>48</v>
      </c>
      <c r="C462" s="46" t="s">
        <v>551</v>
      </c>
      <c r="D462" s="80">
        <v>0</v>
      </c>
      <c r="E462" s="80">
        <v>0</v>
      </c>
      <c r="F462" s="80">
        <v>0</v>
      </c>
      <c r="G462" s="80">
        <v>0</v>
      </c>
      <c r="H462" s="80">
        <v>0</v>
      </c>
      <c r="I462" s="80">
        <v>0</v>
      </c>
      <c r="J462" s="80">
        <v>0</v>
      </c>
      <c r="K462" s="80">
        <v>0</v>
      </c>
      <c r="L462" s="80">
        <v>2</v>
      </c>
      <c r="M462" s="80">
        <v>0</v>
      </c>
      <c r="N462" s="80">
        <v>42</v>
      </c>
      <c r="O462" s="80">
        <v>0</v>
      </c>
      <c r="P462" s="80">
        <v>0</v>
      </c>
      <c r="Q462" s="80">
        <v>0</v>
      </c>
      <c r="R462" s="80">
        <v>0</v>
      </c>
      <c r="S462" s="80">
        <v>0</v>
      </c>
      <c r="T462" s="80">
        <v>0</v>
      </c>
      <c r="U462" s="80">
        <v>0</v>
      </c>
      <c r="V462" s="80">
        <v>0</v>
      </c>
      <c r="W462" s="80">
        <v>0</v>
      </c>
      <c r="X462" s="80">
        <v>0</v>
      </c>
      <c r="Y462" s="80">
        <v>0</v>
      </c>
      <c r="Z462" s="80">
        <v>0</v>
      </c>
      <c r="AA462" s="80">
        <v>0</v>
      </c>
      <c r="AB462" s="80">
        <v>0</v>
      </c>
      <c r="AC462" s="80">
        <v>0</v>
      </c>
      <c r="AD462" s="80">
        <v>0</v>
      </c>
      <c r="AE462" s="80">
        <v>0</v>
      </c>
    </row>
    <row r="463" spans="1:31">
      <c r="A463" s="54" t="s">
        <v>106</v>
      </c>
      <c r="B463" s="54" t="s">
        <v>49</v>
      </c>
      <c r="C463" s="46" t="s">
        <v>552</v>
      </c>
      <c r="D463" s="80">
        <v>0</v>
      </c>
      <c r="E463" s="80">
        <v>0</v>
      </c>
      <c r="F463" s="80">
        <v>0</v>
      </c>
      <c r="G463" s="80">
        <v>0</v>
      </c>
      <c r="H463" s="80">
        <v>0</v>
      </c>
      <c r="I463" s="80">
        <v>0</v>
      </c>
      <c r="J463" s="80">
        <v>0</v>
      </c>
      <c r="K463" s="80">
        <v>0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0">
        <v>0</v>
      </c>
      <c r="R463" s="80">
        <v>0</v>
      </c>
      <c r="S463" s="80">
        <v>0</v>
      </c>
      <c r="T463" s="80">
        <v>0</v>
      </c>
      <c r="U463" s="80">
        <v>0</v>
      </c>
      <c r="V463" s="80">
        <v>0</v>
      </c>
      <c r="W463" s="80">
        <v>0</v>
      </c>
      <c r="X463" s="80">
        <v>0</v>
      </c>
      <c r="Y463" s="80">
        <v>0</v>
      </c>
      <c r="Z463" s="80">
        <v>0</v>
      </c>
      <c r="AA463" s="80">
        <v>0</v>
      </c>
      <c r="AB463" s="80">
        <v>0</v>
      </c>
      <c r="AC463" s="80">
        <v>0</v>
      </c>
      <c r="AD463" s="80">
        <v>0</v>
      </c>
      <c r="AE463" s="80">
        <v>0</v>
      </c>
    </row>
    <row r="464" spans="1:31">
      <c r="A464" s="54" t="s">
        <v>106</v>
      </c>
      <c r="B464" s="54" t="s">
        <v>50</v>
      </c>
      <c r="C464" s="46" t="s">
        <v>553</v>
      </c>
      <c r="D464" s="80">
        <v>0</v>
      </c>
      <c r="E464" s="80">
        <v>0</v>
      </c>
      <c r="F464" s="80">
        <v>0</v>
      </c>
      <c r="G464" s="80">
        <v>0</v>
      </c>
      <c r="H464" s="80">
        <v>0</v>
      </c>
      <c r="I464" s="80">
        <v>0</v>
      </c>
      <c r="J464" s="80">
        <v>0</v>
      </c>
      <c r="K464" s="80">
        <v>0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0">
        <v>0</v>
      </c>
      <c r="R464" s="80">
        <v>0</v>
      </c>
      <c r="S464" s="80">
        <v>0</v>
      </c>
      <c r="T464" s="80">
        <v>0</v>
      </c>
      <c r="U464" s="80">
        <v>0</v>
      </c>
      <c r="V464" s="80">
        <v>1</v>
      </c>
      <c r="W464" s="80">
        <v>0</v>
      </c>
      <c r="X464" s="80">
        <v>0</v>
      </c>
      <c r="Y464" s="80">
        <v>0</v>
      </c>
      <c r="Z464" s="80">
        <v>0</v>
      </c>
      <c r="AA464" s="80">
        <v>0</v>
      </c>
      <c r="AB464" s="80">
        <v>0</v>
      </c>
      <c r="AC464" s="80">
        <v>0</v>
      </c>
      <c r="AD464" s="80">
        <v>0</v>
      </c>
      <c r="AE464" s="80">
        <v>0</v>
      </c>
    </row>
    <row r="465" spans="1:31">
      <c r="A465" s="54" t="s">
        <v>106</v>
      </c>
      <c r="B465" s="54" t="s">
        <v>51</v>
      </c>
      <c r="C465" s="46" t="s">
        <v>554</v>
      </c>
      <c r="D465" s="80">
        <v>0</v>
      </c>
      <c r="E465" s="80">
        <v>0</v>
      </c>
      <c r="F465" s="80">
        <v>0</v>
      </c>
      <c r="G465" s="80">
        <v>0</v>
      </c>
      <c r="H465" s="80">
        <v>0</v>
      </c>
      <c r="I465" s="80">
        <v>0</v>
      </c>
      <c r="J465" s="80">
        <v>0</v>
      </c>
      <c r="K465" s="80">
        <v>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80">
        <v>0</v>
      </c>
      <c r="T465" s="80">
        <v>0</v>
      </c>
      <c r="U465" s="80">
        <v>0</v>
      </c>
      <c r="V465" s="80">
        <v>0</v>
      </c>
      <c r="W465" s="80">
        <v>0</v>
      </c>
      <c r="X465" s="80">
        <v>0</v>
      </c>
      <c r="Y465" s="80">
        <v>0</v>
      </c>
      <c r="Z465" s="80">
        <v>0</v>
      </c>
      <c r="AA465" s="80">
        <v>0</v>
      </c>
      <c r="AB465" s="80">
        <v>0</v>
      </c>
      <c r="AC465" s="80">
        <v>0</v>
      </c>
      <c r="AD465" s="80">
        <v>0</v>
      </c>
      <c r="AE465" s="80">
        <v>0</v>
      </c>
    </row>
    <row r="466" spans="1:31">
      <c r="A466" s="54" t="s">
        <v>106</v>
      </c>
      <c r="B466" s="54" t="s">
        <v>52</v>
      </c>
      <c r="C466" s="46" t="s">
        <v>555</v>
      </c>
      <c r="D466" s="80">
        <v>0</v>
      </c>
      <c r="E466" s="80">
        <v>0</v>
      </c>
      <c r="F466" s="80">
        <v>0</v>
      </c>
      <c r="G466" s="80">
        <v>0</v>
      </c>
      <c r="H466" s="80">
        <v>0</v>
      </c>
      <c r="I466" s="80">
        <v>0</v>
      </c>
      <c r="J466" s="80">
        <v>0</v>
      </c>
      <c r="K466" s="80">
        <v>0</v>
      </c>
      <c r="L466" s="80">
        <v>0</v>
      </c>
      <c r="M466" s="80">
        <v>0</v>
      </c>
      <c r="N466" s="80">
        <v>0</v>
      </c>
      <c r="O466" s="80">
        <v>0</v>
      </c>
      <c r="P466" s="80">
        <v>0</v>
      </c>
      <c r="Q466" s="80">
        <v>0</v>
      </c>
      <c r="R466" s="80">
        <v>0</v>
      </c>
      <c r="S466" s="80">
        <v>0</v>
      </c>
      <c r="T466" s="80">
        <v>0</v>
      </c>
      <c r="U466" s="80">
        <v>0</v>
      </c>
      <c r="V466" s="80">
        <v>1</v>
      </c>
      <c r="W466" s="80">
        <v>0</v>
      </c>
      <c r="X466" s="80">
        <v>0</v>
      </c>
      <c r="Y466" s="80">
        <v>0</v>
      </c>
      <c r="Z466" s="80">
        <v>0</v>
      </c>
      <c r="AA466" s="80">
        <v>0</v>
      </c>
      <c r="AB466" s="80">
        <v>0</v>
      </c>
      <c r="AC466" s="80">
        <v>0</v>
      </c>
      <c r="AD466" s="80">
        <v>0</v>
      </c>
      <c r="AE466" s="80">
        <v>0</v>
      </c>
    </row>
    <row r="467" spans="1:31">
      <c r="A467" s="54" t="s">
        <v>106</v>
      </c>
      <c r="B467" s="54" t="s">
        <v>53</v>
      </c>
      <c r="C467" s="46" t="s">
        <v>556</v>
      </c>
      <c r="D467" s="80">
        <v>0</v>
      </c>
      <c r="E467" s="80">
        <v>0</v>
      </c>
      <c r="F467" s="80">
        <v>0</v>
      </c>
      <c r="G467" s="80">
        <v>0</v>
      </c>
      <c r="H467" s="80">
        <v>0</v>
      </c>
      <c r="I467" s="80">
        <v>0</v>
      </c>
      <c r="J467" s="80">
        <v>0</v>
      </c>
      <c r="K467" s="80">
        <v>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80">
        <v>0</v>
      </c>
      <c r="T467" s="80">
        <v>0</v>
      </c>
      <c r="U467" s="80">
        <v>0</v>
      </c>
      <c r="V467" s="80">
        <v>0</v>
      </c>
      <c r="W467" s="80">
        <v>0</v>
      </c>
      <c r="X467" s="80">
        <v>0</v>
      </c>
      <c r="Y467" s="80">
        <v>0</v>
      </c>
      <c r="Z467" s="80">
        <v>0</v>
      </c>
      <c r="AA467" s="80">
        <v>0</v>
      </c>
      <c r="AB467" s="80">
        <v>0</v>
      </c>
      <c r="AC467" s="80">
        <v>0</v>
      </c>
      <c r="AD467" s="80">
        <v>0</v>
      </c>
      <c r="AE467" s="80">
        <v>0</v>
      </c>
    </row>
    <row r="468" spans="1:31">
      <c r="A468" s="54" t="s">
        <v>106</v>
      </c>
      <c r="B468" s="54" t="s">
        <v>54</v>
      </c>
      <c r="C468" s="46" t="s">
        <v>557</v>
      </c>
      <c r="D468" s="80">
        <v>0</v>
      </c>
      <c r="E468" s="80">
        <v>0</v>
      </c>
      <c r="F468" s="80">
        <v>0</v>
      </c>
      <c r="G468" s="80">
        <v>0</v>
      </c>
      <c r="H468" s="80">
        <v>0</v>
      </c>
      <c r="I468" s="80">
        <v>0</v>
      </c>
      <c r="J468" s="80">
        <v>0</v>
      </c>
      <c r="K468" s="80">
        <v>0</v>
      </c>
      <c r="L468" s="80">
        <v>0</v>
      </c>
      <c r="M468" s="80">
        <v>0</v>
      </c>
      <c r="N468" s="80">
        <v>0</v>
      </c>
      <c r="O468" s="80">
        <v>0</v>
      </c>
      <c r="P468" s="80">
        <v>0</v>
      </c>
      <c r="Q468" s="80">
        <v>0</v>
      </c>
      <c r="R468" s="80">
        <v>0</v>
      </c>
      <c r="S468" s="80">
        <v>0</v>
      </c>
      <c r="T468" s="80">
        <v>0</v>
      </c>
      <c r="U468" s="80">
        <v>0</v>
      </c>
      <c r="V468" s="80">
        <v>0</v>
      </c>
      <c r="W468" s="80">
        <v>0</v>
      </c>
      <c r="X468" s="80">
        <v>0</v>
      </c>
      <c r="Y468" s="80">
        <v>0</v>
      </c>
      <c r="Z468" s="80">
        <v>0</v>
      </c>
      <c r="AA468" s="80">
        <v>0</v>
      </c>
      <c r="AB468" s="80">
        <v>0</v>
      </c>
      <c r="AC468" s="80">
        <v>0</v>
      </c>
      <c r="AD468" s="80">
        <v>0</v>
      </c>
      <c r="AE468" s="80">
        <v>0</v>
      </c>
    </row>
    <row r="469" spans="1:31">
      <c r="A469" s="54" t="s">
        <v>106</v>
      </c>
      <c r="B469" s="54" t="s">
        <v>55</v>
      </c>
      <c r="C469" s="46" t="s">
        <v>558</v>
      </c>
      <c r="D469" s="80">
        <v>0</v>
      </c>
      <c r="E469" s="80">
        <v>0</v>
      </c>
      <c r="F469" s="80">
        <v>0</v>
      </c>
      <c r="G469" s="80">
        <v>0</v>
      </c>
      <c r="H469" s="80">
        <v>0</v>
      </c>
      <c r="I469" s="80">
        <v>0</v>
      </c>
      <c r="J469" s="80">
        <v>0</v>
      </c>
      <c r="K469" s="80">
        <v>0</v>
      </c>
      <c r="L469" s="80">
        <v>0</v>
      </c>
      <c r="M469" s="80">
        <v>0</v>
      </c>
      <c r="N469" s="80">
        <v>0</v>
      </c>
      <c r="O469" s="80">
        <v>0</v>
      </c>
      <c r="P469" s="80">
        <v>0</v>
      </c>
      <c r="Q469" s="80">
        <v>0</v>
      </c>
      <c r="R469" s="80">
        <v>0</v>
      </c>
      <c r="S469" s="80">
        <v>0</v>
      </c>
      <c r="T469" s="80">
        <v>0</v>
      </c>
      <c r="U469" s="80">
        <v>0</v>
      </c>
      <c r="V469" s="80">
        <v>0</v>
      </c>
      <c r="W469" s="80">
        <v>0</v>
      </c>
      <c r="X469" s="80">
        <v>0</v>
      </c>
      <c r="Y469" s="80">
        <v>0</v>
      </c>
      <c r="Z469" s="80">
        <v>0</v>
      </c>
      <c r="AA469" s="80">
        <v>0</v>
      </c>
      <c r="AB469" s="80">
        <v>0</v>
      </c>
      <c r="AC469" s="80">
        <v>0</v>
      </c>
      <c r="AD469" s="80">
        <v>0</v>
      </c>
      <c r="AE469" s="80">
        <v>0</v>
      </c>
    </row>
    <row r="470" spans="1:31">
      <c r="A470" s="54" t="s">
        <v>106</v>
      </c>
      <c r="B470" s="54" t="s">
        <v>56</v>
      </c>
      <c r="C470" s="46" t="s">
        <v>559</v>
      </c>
      <c r="D470" s="80">
        <v>0</v>
      </c>
      <c r="E470" s="80">
        <v>0</v>
      </c>
      <c r="F470" s="80">
        <v>0</v>
      </c>
      <c r="G470" s="80">
        <v>0</v>
      </c>
      <c r="H470" s="80">
        <v>0</v>
      </c>
      <c r="I470" s="80">
        <v>0</v>
      </c>
      <c r="J470" s="80">
        <v>0</v>
      </c>
      <c r="K470" s="80">
        <v>0</v>
      </c>
      <c r="L470" s="80">
        <v>0</v>
      </c>
      <c r="M470" s="80">
        <v>0</v>
      </c>
      <c r="N470" s="80">
        <v>0</v>
      </c>
      <c r="O470" s="80">
        <v>0</v>
      </c>
      <c r="P470" s="80">
        <v>0</v>
      </c>
      <c r="Q470" s="80">
        <v>0</v>
      </c>
      <c r="R470" s="80">
        <v>0</v>
      </c>
      <c r="S470" s="80">
        <v>0</v>
      </c>
      <c r="T470" s="80">
        <v>0</v>
      </c>
      <c r="U470" s="80">
        <v>0</v>
      </c>
      <c r="V470" s="80">
        <v>0</v>
      </c>
      <c r="W470" s="80">
        <v>0</v>
      </c>
      <c r="X470" s="80">
        <v>0</v>
      </c>
      <c r="Y470" s="80">
        <v>0</v>
      </c>
      <c r="Z470" s="80">
        <v>0</v>
      </c>
      <c r="AA470" s="80">
        <v>0</v>
      </c>
      <c r="AB470" s="80">
        <v>0</v>
      </c>
      <c r="AC470" s="80">
        <v>0</v>
      </c>
      <c r="AD470" s="80">
        <v>0</v>
      </c>
      <c r="AE470" s="80">
        <v>0</v>
      </c>
    </row>
    <row r="471" spans="1:31">
      <c r="A471" s="54" t="s">
        <v>106</v>
      </c>
      <c r="B471" s="54" t="s">
        <v>57</v>
      </c>
      <c r="C471" s="46" t="s">
        <v>560</v>
      </c>
      <c r="D471" s="80">
        <v>0</v>
      </c>
      <c r="E471" s="80">
        <v>0</v>
      </c>
      <c r="F471" s="80">
        <v>0</v>
      </c>
      <c r="G471" s="80">
        <v>0</v>
      </c>
      <c r="H471" s="80">
        <v>0</v>
      </c>
      <c r="I471" s="80">
        <v>0</v>
      </c>
      <c r="J471" s="80">
        <v>0</v>
      </c>
      <c r="K471" s="80">
        <v>0</v>
      </c>
      <c r="L471" s="80">
        <v>0</v>
      </c>
      <c r="M471" s="80">
        <v>0</v>
      </c>
      <c r="N471" s="80">
        <v>0</v>
      </c>
      <c r="O471" s="80">
        <v>0</v>
      </c>
      <c r="P471" s="80">
        <v>0</v>
      </c>
      <c r="Q471" s="80">
        <v>0</v>
      </c>
      <c r="R471" s="80">
        <v>0</v>
      </c>
      <c r="S471" s="80">
        <v>0</v>
      </c>
      <c r="T471" s="80">
        <v>0</v>
      </c>
      <c r="U471" s="80">
        <v>0</v>
      </c>
      <c r="V471" s="80">
        <v>0</v>
      </c>
      <c r="W471" s="80">
        <v>0</v>
      </c>
      <c r="X471" s="80">
        <v>0</v>
      </c>
      <c r="Y471" s="80">
        <v>0</v>
      </c>
      <c r="Z471" s="80">
        <v>0</v>
      </c>
      <c r="AA471" s="80">
        <v>0</v>
      </c>
      <c r="AB471" s="80">
        <v>0</v>
      </c>
      <c r="AC471" s="80">
        <v>0</v>
      </c>
      <c r="AD471" s="80">
        <v>0</v>
      </c>
      <c r="AE471" s="80">
        <v>0</v>
      </c>
    </row>
    <row r="472" spans="1:31">
      <c r="A472" s="54" t="s">
        <v>106</v>
      </c>
      <c r="B472" s="54" t="s">
        <v>58</v>
      </c>
      <c r="C472" s="46" t="s">
        <v>561</v>
      </c>
      <c r="D472" s="80">
        <v>0</v>
      </c>
      <c r="E472" s="80">
        <v>0</v>
      </c>
      <c r="F472" s="80">
        <v>0</v>
      </c>
      <c r="G472" s="80">
        <v>0</v>
      </c>
      <c r="H472" s="80">
        <v>0</v>
      </c>
      <c r="I472" s="80">
        <v>0</v>
      </c>
      <c r="J472" s="80">
        <v>0</v>
      </c>
      <c r="K472" s="80">
        <v>0</v>
      </c>
      <c r="L472" s="80">
        <v>0</v>
      </c>
      <c r="M472" s="80">
        <v>0</v>
      </c>
      <c r="N472" s="80">
        <v>0</v>
      </c>
      <c r="O472" s="80">
        <v>0</v>
      </c>
      <c r="P472" s="80">
        <v>0</v>
      </c>
      <c r="Q472" s="80">
        <v>0</v>
      </c>
      <c r="R472" s="80">
        <v>0</v>
      </c>
      <c r="S472" s="80">
        <v>0</v>
      </c>
      <c r="T472" s="80">
        <v>0</v>
      </c>
      <c r="U472" s="80">
        <v>0</v>
      </c>
      <c r="V472" s="80">
        <v>0</v>
      </c>
      <c r="W472" s="80">
        <v>0</v>
      </c>
      <c r="X472" s="80">
        <v>0</v>
      </c>
      <c r="Y472" s="80">
        <v>0</v>
      </c>
      <c r="Z472" s="80">
        <v>0</v>
      </c>
      <c r="AA472" s="80">
        <v>0</v>
      </c>
      <c r="AB472" s="80">
        <v>0</v>
      </c>
      <c r="AC472" s="80">
        <v>0</v>
      </c>
      <c r="AD472" s="80">
        <v>0</v>
      </c>
      <c r="AE472" s="80">
        <v>0</v>
      </c>
    </row>
    <row r="473" spans="1:31">
      <c r="A473" s="54" t="s">
        <v>106</v>
      </c>
      <c r="B473" s="54" t="s">
        <v>59</v>
      </c>
      <c r="C473" s="46" t="s">
        <v>562</v>
      </c>
      <c r="D473" s="80">
        <v>0</v>
      </c>
      <c r="E473" s="80">
        <v>0</v>
      </c>
      <c r="F473" s="80">
        <v>0</v>
      </c>
      <c r="G473" s="80">
        <v>0</v>
      </c>
      <c r="H473" s="80">
        <v>0</v>
      </c>
      <c r="I473" s="80">
        <v>0</v>
      </c>
      <c r="J473" s="80">
        <v>0</v>
      </c>
      <c r="K473" s="80">
        <v>0</v>
      </c>
      <c r="L473" s="80">
        <v>0</v>
      </c>
      <c r="M473" s="80">
        <v>0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80">
        <v>0</v>
      </c>
      <c r="T473" s="80">
        <v>0</v>
      </c>
      <c r="U473" s="80">
        <v>0</v>
      </c>
      <c r="V473" s="80">
        <v>0</v>
      </c>
      <c r="W473" s="80">
        <v>0</v>
      </c>
      <c r="X473" s="80">
        <v>0</v>
      </c>
      <c r="Y473" s="80">
        <v>0</v>
      </c>
      <c r="Z473" s="80">
        <v>0</v>
      </c>
      <c r="AA473" s="80">
        <v>0</v>
      </c>
      <c r="AB473" s="80">
        <v>0</v>
      </c>
      <c r="AC473" s="80">
        <v>0</v>
      </c>
      <c r="AD473" s="80">
        <v>0</v>
      </c>
      <c r="AE473" s="80">
        <v>0</v>
      </c>
    </row>
    <row r="474" spans="1:31">
      <c r="A474" s="54" t="s">
        <v>106</v>
      </c>
      <c r="B474" s="54" t="s">
        <v>60</v>
      </c>
      <c r="C474" s="46" t="s">
        <v>563</v>
      </c>
      <c r="D474" s="80">
        <v>0</v>
      </c>
      <c r="E474" s="80">
        <v>0</v>
      </c>
      <c r="F474" s="80">
        <v>0</v>
      </c>
      <c r="G474" s="80">
        <v>0</v>
      </c>
      <c r="H474" s="80">
        <v>0</v>
      </c>
      <c r="I474" s="80">
        <v>0</v>
      </c>
      <c r="J474" s="80">
        <v>0</v>
      </c>
      <c r="K474" s="80">
        <v>0</v>
      </c>
      <c r="L474" s="80">
        <v>0</v>
      </c>
      <c r="M474" s="80">
        <v>0</v>
      </c>
      <c r="N474" s="80">
        <v>0</v>
      </c>
      <c r="O474" s="80">
        <v>0</v>
      </c>
      <c r="P474" s="80">
        <v>0</v>
      </c>
      <c r="Q474" s="80">
        <v>0</v>
      </c>
      <c r="R474" s="80">
        <v>0</v>
      </c>
      <c r="S474" s="80">
        <v>0</v>
      </c>
      <c r="T474" s="80">
        <v>0</v>
      </c>
      <c r="U474" s="80">
        <v>0</v>
      </c>
      <c r="V474" s="80">
        <v>0</v>
      </c>
      <c r="W474" s="80">
        <v>0</v>
      </c>
      <c r="X474" s="80">
        <v>0</v>
      </c>
      <c r="Y474" s="80">
        <v>0</v>
      </c>
      <c r="Z474" s="80">
        <v>0</v>
      </c>
      <c r="AA474" s="80">
        <v>0</v>
      </c>
      <c r="AB474" s="80">
        <v>0</v>
      </c>
      <c r="AC474" s="80">
        <v>0</v>
      </c>
      <c r="AD474" s="80">
        <v>0</v>
      </c>
      <c r="AE474" s="80">
        <v>0</v>
      </c>
    </row>
    <row r="475" spans="1:31">
      <c r="A475" s="54" t="s">
        <v>106</v>
      </c>
      <c r="B475" s="54" t="s">
        <v>61</v>
      </c>
      <c r="C475" s="46" t="s">
        <v>564</v>
      </c>
      <c r="D475" s="80">
        <v>0</v>
      </c>
      <c r="E475" s="80">
        <v>0</v>
      </c>
      <c r="F475" s="80">
        <v>0</v>
      </c>
      <c r="G475" s="80">
        <v>0</v>
      </c>
      <c r="H475" s="80">
        <v>0</v>
      </c>
      <c r="I475" s="80">
        <v>0</v>
      </c>
      <c r="J475" s="80">
        <v>0</v>
      </c>
      <c r="K475" s="80">
        <v>0</v>
      </c>
      <c r="L475" s="80">
        <v>0</v>
      </c>
      <c r="M475" s="80">
        <v>0</v>
      </c>
      <c r="N475" s="80">
        <v>0</v>
      </c>
      <c r="O475" s="80">
        <v>0</v>
      </c>
      <c r="P475" s="80">
        <v>0</v>
      </c>
      <c r="Q475" s="80">
        <v>0</v>
      </c>
      <c r="R475" s="80">
        <v>0</v>
      </c>
      <c r="S475" s="80">
        <v>0</v>
      </c>
      <c r="T475" s="80">
        <v>0</v>
      </c>
      <c r="U475" s="80">
        <v>0</v>
      </c>
      <c r="V475" s="80">
        <v>0</v>
      </c>
      <c r="W475" s="80">
        <v>0</v>
      </c>
      <c r="X475" s="80">
        <v>0</v>
      </c>
      <c r="Y475" s="80">
        <v>0</v>
      </c>
      <c r="Z475" s="80">
        <v>4</v>
      </c>
      <c r="AA475" s="80">
        <v>4</v>
      </c>
      <c r="AB475" s="80">
        <v>0</v>
      </c>
      <c r="AC475" s="80">
        <v>0</v>
      </c>
      <c r="AD475" s="80">
        <v>0</v>
      </c>
      <c r="AE475" s="80">
        <v>0</v>
      </c>
    </row>
    <row r="476" spans="1:31">
      <c r="A476" s="54" t="s">
        <v>106</v>
      </c>
      <c r="B476" s="54" t="s">
        <v>62</v>
      </c>
      <c r="C476" s="46" t="s">
        <v>565</v>
      </c>
      <c r="D476" s="80">
        <v>0</v>
      </c>
      <c r="E476" s="80">
        <v>0</v>
      </c>
      <c r="F476" s="80">
        <v>0</v>
      </c>
      <c r="G476" s="80">
        <v>0</v>
      </c>
      <c r="H476" s="80">
        <v>0</v>
      </c>
      <c r="I476" s="80">
        <v>0</v>
      </c>
      <c r="J476" s="80">
        <v>0</v>
      </c>
      <c r="K476" s="80">
        <v>0</v>
      </c>
      <c r="L476" s="80">
        <v>0</v>
      </c>
      <c r="M476" s="80">
        <v>0</v>
      </c>
      <c r="N476" s="80">
        <v>0</v>
      </c>
      <c r="O476" s="80">
        <v>0</v>
      </c>
      <c r="P476" s="80">
        <v>0</v>
      </c>
      <c r="Q476" s="80">
        <v>0</v>
      </c>
      <c r="R476" s="80">
        <v>0</v>
      </c>
      <c r="S476" s="80">
        <v>0</v>
      </c>
      <c r="T476" s="80">
        <v>0</v>
      </c>
      <c r="U476" s="80">
        <v>0</v>
      </c>
      <c r="V476" s="80">
        <v>0</v>
      </c>
      <c r="W476" s="80">
        <v>0</v>
      </c>
      <c r="X476" s="80">
        <v>0</v>
      </c>
      <c r="Y476" s="80">
        <v>0</v>
      </c>
      <c r="Z476" s="80">
        <v>0</v>
      </c>
      <c r="AA476" s="80">
        <v>0</v>
      </c>
      <c r="AB476" s="80">
        <v>0</v>
      </c>
      <c r="AC476" s="80">
        <v>0</v>
      </c>
      <c r="AD476" s="80">
        <v>1</v>
      </c>
      <c r="AE476" s="80">
        <v>23</v>
      </c>
    </row>
    <row r="477" spans="1:31">
      <c r="A477" s="54" t="s">
        <v>107</v>
      </c>
      <c r="B477" s="54" t="s">
        <v>38</v>
      </c>
      <c r="C477" s="52" t="s">
        <v>566</v>
      </c>
      <c r="D477" s="80">
        <v>17</v>
      </c>
      <c r="E477" s="80">
        <v>12</v>
      </c>
      <c r="F477" s="80">
        <v>2</v>
      </c>
      <c r="G477" s="80">
        <v>1</v>
      </c>
      <c r="H477" s="80">
        <v>327</v>
      </c>
      <c r="I477" s="80">
        <v>1</v>
      </c>
      <c r="J477" s="80">
        <v>0</v>
      </c>
      <c r="K477" s="80">
        <v>0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0">
        <v>0</v>
      </c>
      <c r="R477" s="80">
        <v>0</v>
      </c>
      <c r="S477" s="80">
        <v>0</v>
      </c>
      <c r="T477" s="80">
        <v>0</v>
      </c>
      <c r="U477" s="80">
        <v>0</v>
      </c>
      <c r="V477" s="80">
        <v>0</v>
      </c>
      <c r="W477" s="80">
        <v>0</v>
      </c>
      <c r="X477" s="80">
        <v>0</v>
      </c>
      <c r="Y477" s="80">
        <v>0</v>
      </c>
      <c r="Z477" s="80">
        <v>0</v>
      </c>
      <c r="AA477" s="80">
        <v>0</v>
      </c>
      <c r="AB477" s="80">
        <v>0</v>
      </c>
      <c r="AC477" s="80">
        <v>0</v>
      </c>
      <c r="AD477" s="80">
        <v>0</v>
      </c>
      <c r="AE477" s="80">
        <v>0</v>
      </c>
    </row>
    <row r="478" spans="1:31">
      <c r="A478" s="54" t="s">
        <v>107</v>
      </c>
      <c r="B478" s="54" t="s">
        <v>39</v>
      </c>
      <c r="C478" s="52" t="s">
        <v>567</v>
      </c>
      <c r="D478" s="80">
        <v>0</v>
      </c>
      <c r="E478" s="80">
        <v>0</v>
      </c>
      <c r="F478" s="80">
        <v>0</v>
      </c>
      <c r="G478" s="80">
        <v>0</v>
      </c>
      <c r="H478" s="80">
        <v>0</v>
      </c>
      <c r="I478" s="80">
        <v>0</v>
      </c>
      <c r="J478" s="80">
        <v>0</v>
      </c>
      <c r="K478" s="80">
        <v>0</v>
      </c>
      <c r="L478" s="80">
        <v>0</v>
      </c>
      <c r="M478" s="80">
        <v>0</v>
      </c>
      <c r="N478" s="80">
        <v>0</v>
      </c>
      <c r="O478" s="80">
        <v>0</v>
      </c>
      <c r="P478" s="80">
        <v>0</v>
      </c>
      <c r="Q478" s="80">
        <v>0</v>
      </c>
      <c r="R478" s="80">
        <v>0</v>
      </c>
      <c r="S478" s="80">
        <v>0</v>
      </c>
      <c r="T478" s="80">
        <v>0</v>
      </c>
      <c r="U478" s="80">
        <v>0</v>
      </c>
      <c r="V478" s="80">
        <v>0</v>
      </c>
      <c r="W478" s="80">
        <v>0</v>
      </c>
      <c r="X478" s="80">
        <v>0</v>
      </c>
      <c r="Y478" s="80">
        <v>0</v>
      </c>
      <c r="Z478" s="80">
        <v>0</v>
      </c>
      <c r="AA478" s="80">
        <v>0</v>
      </c>
      <c r="AB478" s="80">
        <v>0</v>
      </c>
      <c r="AC478" s="80">
        <v>0</v>
      </c>
      <c r="AD478" s="80">
        <v>0</v>
      </c>
      <c r="AE478" s="80">
        <v>0</v>
      </c>
    </row>
    <row r="479" spans="1:31">
      <c r="A479" s="54" t="s">
        <v>107</v>
      </c>
      <c r="B479" s="54" t="s">
        <v>40</v>
      </c>
      <c r="C479" s="52" t="s">
        <v>568</v>
      </c>
      <c r="D479" s="80">
        <v>0</v>
      </c>
      <c r="E479" s="80">
        <v>0</v>
      </c>
      <c r="F479" s="80">
        <v>0</v>
      </c>
      <c r="G479" s="80">
        <v>0</v>
      </c>
      <c r="H479" s="80">
        <v>0</v>
      </c>
      <c r="I479" s="80">
        <v>2</v>
      </c>
      <c r="J479" s="80">
        <v>18</v>
      </c>
      <c r="K479" s="80">
        <v>0</v>
      </c>
      <c r="L479" s="80">
        <v>3</v>
      </c>
      <c r="M479" s="80">
        <v>0</v>
      </c>
      <c r="N479" s="80">
        <v>56</v>
      </c>
      <c r="O479" s="80">
        <v>0</v>
      </c>
      <c r="P479" s="80">
        <v>0</v>
      </c>
      <c r="Q479" s="80">
        <v>0</v>
      </c>
      <c r="R479" s="80">
        <v>0</v>
      </c>
      <c r="S479" s="80">
        <v>0</v>
      </c>
      <c r="T479" s="80">
        <v>0</v>
      </c>
      <c r="U479" s="80">
        <v>0</v>
      </c>
      <c r="V479" s="80">
        <v>0</v>
      </c>
      <c r="W479" s="80">
        <v>0</v>
      </c>
      <c r="X479" s="80">
        <v>0</v>
      </c>
      <c r="Y479" s="80">
        <v>0</v>
      </c>
      <c r="Z479" s="80">
        <v>0</v>
      </c>
      <c r="AA479" s="80">
        <v>0</v>
      </c>
      <c r="AB479" s="80">
        <v>0</v>
      </c>
      <c r="AC479" s="80">
        <v>0</v>
      </c>
      <c r="AD479" s="80">
        <v>0</v>
      </c>
      <c r="AE479" s="80">
        <v>0</v>
      </c>
    </row>
    <row r="480" spans="1:31">
      <c r="A480" s="54" t="s">
        <v>107</v>
      </c>
      <c r="B480" s="54" t="s">
        <v>41</v>
      </c>
      <c r="C480" s="52" t="s">
        <v>569</v>
      </c>
      <c r="D480" s="80">
        <v>0</v>
      </c>
      <c r="E480" s="80">
        <v>0</v>
      </c>
      <c r="F480" s="80">
        <v>0</v>
      </c>
      <c r="G480" s="80">
        <v>0</v>
      </c>
      <c r="H480" s="80">
        <v>0</v>
      </c>
      <c r="I480" s="80">
        <v>0</v>
      </c>
      <c r="J480" s="80">
        <v>0</v>
      </c>
      <c r="K480" s="80">
        <v>0</v>
      </c>
      <c r="L480" s="80">
        <v>0</v>
      </c>
      <c r="M480" s="80">
        <v>0</v>
      </c>
      <c r="N480" s="80">
        <v>0</v>
      </c>
      <c r="O480" s="80">
        <v>5</v>
      </c>
      <c r="P480" s="80">
        <v>126</v>
      </c>
      <c r="Q480" s="80">
        <v>0</v>
      </c>
      <c r="R480" s="80">
        <v>0</v>
      </c>
      <c r="S480" s="80">
        <v>0</v>
      </c>
      <c r="T480" s="80">
        <v>0</v>
      </c>
      <c r="U480" s="80">
        <v>0</v>
      </c>
      <c r="V480" s="80">
        <v>0</v>
      </c>
      <c r="W480" s="80">
        <v>0</v>
      </c>
      <c r="X480" s="80">
        <v>0</v>
      </c>
      <c r="Y480" s="80">
        <v>0</v>
      </c>
      <c r="Z480" s="80">
        <v>0</v>
      </c>
      <c r="AA480" s="80">
        <v>0</v>
      </c>
      <c r="AB480" s="80">
        <v>0</v>
      </c>
      <c r="AC480" s="80">
        <v>0</v>
      </c>
      <c r="AD480" s="80">
        <v>0</v>
      </c>
      <c r="AE480" s="80">
        <v>0</v>
      </c>
    </row>
    <row r="481" spans="1:31">
      <c r="A481" s="54" t="s">
        <v>107</v>
      </c>
      <c r="B481" s="54" t="s">
        <v>42</v>
      </c>
      <c r="C481" s="52" t="s">
        <v>570</v>
      </c>
      <c r="D481" s="80">
        <v>0</v>
      </c>
      <c r="E481" s="80">
        <v>0</v>
      </c>
      <c r="F481" s="80">
        <v>0</v>
      </c>
      <c r="G481" s="80">
        <v>0</v>
      </c>
      <c r="H481" s="80">
        <v>0</v>
      </c>
      <c r="I481" s="80">
        <v>0</v>
      </c>
      <c r="J481" s="80">
        <v>0</v>
      </c>
      <c r="K481" s="80">
        <v>0</v>
      </c>
      <c r="L481" s="80">
        <v>0</v>
      </c>
      <c r="M481" s="80">
        <v>0</v>
      </c>
      <c r="N481" s="80">
        <v>0</v>
      </c>
      <c r="O481" s="80">
        <v>0</v>
      </c>
      <c r="P481" s="80">
        <v>0</v>
      </c>
      <c r="Q481" s="80">
        <v>0</v>
      </c>
      <c r="R481" s="80">
        <v>0</v>
      </c>
      <c r="S481" s="80">
        <v>0</v>
      </c>
      <c r="T481" s="80">
        <v>0</v>
      </c>
      <c r="U481" s="80">
        <v>0</v>
      </c>
      <c r="V481" s="80">
        <v>0</v>
      </c>
      <c r="W481" s="80">
        <v>0</v>
      </c>
      <c r="X481" s="80">
        <v>0</v>
      </c>
      <c r="Y481" s="80">
        <v>0</v>
      </c>
      <c r="Z481" s="80">
        <v>0</v>
      </c>
      <c r="AA481" s="80">
        <v>0</v>
      </c>
      <c r="AB481" s="80">
        <v>0</v>
      </c>
      <c r="AC481" s="80">
        <v>0</v>
      </c>
      <c r="AD481" s="80">
        <v>0</v>
      </c>
      <c r="AE481" s="80">
        <v>0</v>
      </c>
    </row>
    <row r="482" spans="1:31">
      <c r="A482" s="54" t="s">
        <v>107</v>
      </c>
      <c r="B482" s="54" t="s">
        <v>43</v>
      </c>
      <c r="C482" s="52" t="s">
        <v>571</v>
      </c>
      <c r="D482" s="80">
        <v>0</v>
      </c>
      <c r="E482" s="80">
        <v>0</v>
      </c>
      <c r="F482" s="80">
        <v>0</v>
      </c>
      <c r="G482" s="80">
        <v>0</v>
      </c>
      <c r="H482" s="80">
        <v>0</v>
      </c>
      <c r="I482" s="80">
        <v>0</v>
      </c>
      <c r="J482" s="80">
        <v>0</v>
      </c>
      <c r="K482" s="80">
        <v>0</v>
      </c>
      <c r="L482" s="80">
        <v>0</v>
      </c>
      <c r="M482" s="80">
        <v>0</v>
      </c>
      <c r="N482" s="80">
        <v>0</v>
      </c>
      <c r="O482" s="80">
        <v>0</v>
      </c>
      <c r="P482" s="80">
        <v>0</v>
      </c>
      <c r="Q482" s="80">
        <v>0</v>
      </c>
      <c r="R482" s="80">
        <v>0</v>
      </c>
      <c r="S482" s="80">
        <v>0</v>
      </c>
      <c r="T482" s="80">
        <v>0</v>
      </c>
      <c r="U482" s="80">
        <v>0</v>
      </c>
      <c r="V482" s="80">
        <v>0</v>
      </c>
      <c r="W482" s="80">
        <v>0</v>
      </c>
      <c r="X482" s="80">
        <v>0</v>
      </c>
      <c r="Y482" s="80">
        <v>0</v>
      </c>
      <c r="Z482" s="80">
        <v>0</v>
      </c>
      <c r="AA482" s="80">
        <v>0</v>
      </c>
      <c r="AB482" s="80">
        <v>0</v>
      </c>
      <c r="AC482" s="80">
        <v>0</v>
      </c>
      <c r="AD482" s="80">
        <v>0</v>
      </c>
      <c r="AE482" s="80">
        <v>0</v>
      </c>
    </row>
    <row r="483" spans="1:31">
      <c r="A483" s="54" t="s">
        <v>107</v>
      </c>
      <c r="B483" s="54" t="s">
        <v>44</v>
      </c>
      <c r="C483" s="52" t="s">
        <v>572</v>
      </c>
      <c r="D483" s="80">
        <v>0</v>
      </c>
      <c r="E483" s="80">
        <v>0</v>
      </c>
      <c r="F483" s="80">
        <v>0</v>
      </c>
      <c r="G483" s="80">
        <v>0</v>
      </c>
      <c r="H483" s="80">
        <v>0</v>
      </c>
      <c r="I483" s="80">
        <v>3</v>
      </c>
      <c r="J483" s="80">
        <v>-7</v>
      </c>
      <c r="K483" s="80">
        <v>1</v>
      </c>
      <c r="L483" s="80">
        <v>3</v>
      </c>
      <c r="M483" s="80">
        <v>2</v>
      </c>
      <c r="N483" s="80">
        <v>95</v>
      </c>
      <c r="O483" s="80">
        <v>0</v>
      </c>
      <c r="P483" s="80">
        <v>0</v>
      </c>
      <c r="Q483" s="80">
        <v>0</v>
      </c>
      <c r="R483" s="80">
        <v>0</v>
      </c>
      <c r="S483" s="80">
        <v>0</v>
      </c>
      <c r="T483" s="80">
        <v>0</v>
      </c>
      <c r="U483" s="80">
        <v>0</v>
      </c>
      <c r="V483" s="80">
        <v>0</v>
      </c>
      <c r="W483" s="80">
        <v>0</v>
      </c>
      <c r="X483" s="80">
        <v>0</v>
      </c>
      <c r="Y483" s="80">
        <v>0</v>
      </c>
      <c r="Z483" s="80">
        <v>0</v>
      </c>
      <c r="AA483" s="80">
        <v>0</v>
      </c>
      <c r="AB483" s="80">
        <v>0</v>
      </c>
      <c r="AC483" s="80">
        <v>0</v>
      </c>
      <c r="AD483" s="80">
        <v>0</v>
      </c>
      <c r="AE483" s="80">
        <v>0</v>
      </c>
    </row>
    <row r="484" spans="1:31">
      <c r="A484" s="54" t="s">
        <v>107</v>
      </c>
      <c r="B484" s="54" t="s">
        <v>45</v>
      </c>
      <c r="C484" s="52" t="s">
        <v>573</v>
      </c>
      <c r="D484" s="80">
        <v>0</v>
      </c>
      <c r="E484" s="80">
        <v>0</v>
      </c>
      <c r="F484" s="80">
        <v>0</v>
      </c>
      <c r="G484" s="80">
        <v>0</v>
      </c>
      <c r="H484" s="80">
        <v>0</v>
      </c>
      <c r="I484" s="80">
        <v>0</v>
      </c>
      <c r="J484" s="80">
        <v>0</v>
      </c>
      <c r="K484" s="80">
        <v>0</v>
      </c>
      <c r="L484" s="80">
        <v>6</v>
      </c>
      <c r="M484" s="80">
        <v>0</v>
      </c>
      <c r="N484" s="80">
        <v>176</v>
      </c>
      <c r="O484" s="80">
        <v>0</v>
      </c>
      <c r="P484" s="80">
        <v>0</v>
      </c>
      <c r="Q484" s="80">
        <v>0</v>
      </c>
      <c r="R484" s="80">
        <v>0</v>
      </c>
      <c r="S484" s="80">
        <v>0</v>
      </c>
      <c r="T484" s="80">
        <v>0</v>
      </c>
      <c r="U484" s="80">
        <v>0</v>
      </c>
      <c r="V484" s="80">
        <v>0</v>
      </c>
      <c r="W484" s="80">
        <v>0</v>
      </c>
      <c r="X484" s="80">
        <v>0</v>
      </c>
      <c r="Y484" s="80">
        <v>0</v>
      </c>
      <c r="Z484" s="80">
        <v>0</v>
      </c>
      <c r="AA484" s="80">
        <v>0</v>
      </c>
      <c r="AB484" s="80">
        <v>0</v>
      </c>
      <c r="AC484" s="80">
        <v>0</v>
      </c>
      <c r="AD484" s="80">
        <v>0</v>
      </c>
      <c r="AE484" s="80">
        <v>0</v>
      </c>
    </row>
    <row r="485" spans="1:31">
      <c r="A485" s="54" t="s">
        <v>107</v>
      </c>
      <c r="B485" s="54" t="s">
        <v>46</v>
      </c>
      <c r="C485" s="52" t="s">
        <v>574</v>
      </c>
      <c r="D485" s="80">
        <v>0</v>
      </c>
      <c r="E485" s="80">
        <v>0</v>
      </c>
      <c r="F485" s="80">
        <v>0</v>
      </c>
      <c r="G485" s="80">
        <v>0</v>
      </c>
      <c r="H485" s="80">
        <v>0</v>
      </c>
      <c r="I485" s="80">
        <v>0</v>
      </c>
      <c r="J485" s="80">
        <v>0</v>
      </c>
      <c r="K485" s="80">
        <v>0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80">
        <v>0</v>
      </c>
      <c r="T485" s="80">
        <v>0</v>
      </c>
      <c r="U485" s="80">
        <v>0</v>
      </c>
      <c r="V485" s="80">
        <v>0</v>
      </c>
      <c r="W485" s="80">
        <v>0</v>
      </c>
      <c r="X485" s="80">
        <v>0</v>
      </c>
      <c r="Y485" s="80">
        <v>0</v>
      </c>
      <c r="Z485" s="80">
        <v>0</v>
      </c>
      <c r="AA485" s="80">
        <v>0</v>
      </c>
      <c r="AB485" s="80">
        <v>0</v>
      </c>
      <c r="AC485" s="80">
        <v>0</v>
      </c>
      <c r="AD485" s="80">
        <v>0</v>
      </c>
      <c r="AE485" s="80">
        <v>0</v>
      </c>
    </row>
    <row r="486" spans="1:31">
      <c r="A486" s="54" t="s">
        <v>107</v>
      </c>
      <c r="B486" s="54" t="s">
        <v>47</v>
      </c>
      <c r="C486" s="52" t="s">
        <v>575</v>
      </c>
      <c r="D486" s="80">
        <v>0</v>
      </c>
      <c r="E486" s="80">
        <v>0</v>
      </c>
      <c r="F486" s="80">
        <v>0</v>
      </c>
      <c r="G486" s="80">
        <v>0</v>
      </c>
      <c r="H486" s="80">
        <v>0</v>
      </c>
      <c r="I486" s="80">
        <v>0</v>
      </c>
      <c r="J486" s="80">
        <v>0</v>
      </c>
      <c r="K486" s="80">
        <v>0</v>
      </c>
      <c r="L486" s="80">
        <v>0</v>
      </c>
      <c r="M486" s="80">
        <v>0</v>
      </c>
      <c r="N486" s="80">
        <v>0</v>
      </c>
      <c r="O486" s="80">
        <v>0</v>
      </c>
      <c r="P486" s="80">
        <v>0</v>
      </c>
      <c r="Q486" s="80">
        <v>0</v>
      </c>
      <c r="R486" s="80">
        <v>0</v>
      </c>
      <c r="S486" s="80">
        <v>0</v>
      </c>
      <c r="T486" s="80">
        <v>0</v>
      </c>
      <c r="U486" s="80">
        <v>0</v>
      </c>
      <c r="V486" s="80">
        <v>0</v>
      </c>
      <c r="W486" s="80">
        <v>0</v>
      </c>
      <c r="X486" s="80">
        <v>0</v>
      </c>
      <c r="Y486" s="80">
        <v>0</v>
      </c>
      <c r="Z486" s="80">
        <v>0</v>
      </c>
      <c r="AA486" s="80">
        <v>0</v>
      </c>
      <c r="AB486" s="80">
        <v>0</v>
      </c>
      <c r="AC486" s="80">
        <v>0</v>
      </c>
      <c r="AD486" s="80">
        <v>0</v>
      </c>
      <c r="AE486" s="80">
        <v>0</v>
      </c>
    </row>
    <row r="487" spans="1:31">
      <c r="A487" s="54" t="s">
        <v>107</v>
      </c>
      <c r="B487" s="54" t="s">
        <v>48</v>
      </c>
      <c r="C487" s="52" t="s">
        <v>576</v>
      </c>
      <c r="D487" s="80">
        <v>0</v>
      </c>
      <c r="E487" s="80">
        <v>0</v>
      </c>
      <c r="F487" s="80">
        <v>0</v>
      </c>
      <c r="G487" s="80">
        <v>0</v>
      </c>
      <c r="H487" s="80">
        <v>0</v>
      </c>
      <c r="I487" s="80">
        <v>0</v>
      </c>
      <c r="J487" s="80">
        <v>0</v>
      </c>
      <c r="K487" s="80">
        <v>0</v>
      </c>
      <c r="L487" s="80">
        <v>0</v>
      </c>
      <c r="M487" s="80">
        <v>0</v>
      </c>
      <c r="N487" s="80">
        <v>0</v>
      </c>
      <c r="O487" s="80">
        <v>0</v>
      </c>
      <c r="P487" s="80">
        <v>0</v>
      </c>
      <c r="Q487" s="80">
        <v>0</v>
      </c>
      <c r="R487" s="80">
        <v>0</v>
      </c>
      <c r="S487" s="80">
        <v>0</v>
      </c>
      <c r="T487" s="80">
        <v>0</v>
      </c>
      <c r="U487" s="80">
        <v>0</v>
      </c>
      <c r="V487" s="80">
        <v>0</v>
      </c>
      <c r="W487" s="80">
        <v>0</v>
      </c>
      <c r="X487" s="80">
        <v>0</v>
      </c>
      <c r="Y487" s="80">
        <v>0</v>
      </c>
      <c r="Z487" s="80">
        <v>0</v>
      </c>
      <c r="AA487" s="80">
        <v>0</v>
      </c>
      <c r="AB487" s="80">
        <v>0</v>
      </c>
      <c r="AC487" s="80">
        <v>0</v>
      </c>
      <c r="AD487" s="80">
        <v>0</v>
      </c>
      <c r="AE487" s="80">
        <v>0</v>
      </c>
    </row>
    <row r="488" spans="1:31">
      <c r="A488" s="54" t="s">
        <v>107</v>
      </c>
      <c r="B488" s="54" t="s">
        <v>49</v>
      </c>
      <c r="C488" s="52" t="s">
        <v>577</v>
      </c>
      <c r="D488" s="80">
        <v>0</v>
      </c>
      <c r="E488" s="80">
        <v>0</v>
      </c>
      <c r="F488" s="80">
        <v>0</v>
      </c>
      <c r="G488" s="80">
        <v>0</v>
      </c>
      <c r="H488" s="80">
        <v>0</v>
      </c>
      <c r="I488" s="80">
        <v>0</v>
      </c>
      <c r="J488" s="80">
        <v>0</v>
      </c>
      <c r="K488" s="80">
        <v>0</v>
      </c>
      <c r="L488" s="80">
        <v>0</v>
      </c>
      <c r="M488" s="80">
        <v>0</v>
      </c>
      <c r="N488" s="80">
        <v>0</v>
      </c>
      <c r="O488" s="80">
        <v>0</v>
      </c>
      <c r="P488" s="80">
        <v>0</v>
      </c>
      <c r="Q488" s="80">
        <v>0</v>
      </c>
      <c r="R488" s="80">
        <v>0</v>
      </c>
      <c r="S488" s="80">
        <v>0</v>
      </c>
      <c r="T488" s="80">
        <v>0</v>
      </c>
      <c r="U488" s="80">
        <v>0</v>
      </c>
      <c r="V488" s="80">
        <v>0</v>
      </c>
      <c r="W488" s="80">
        <v>0</v>
      </c>
      <c r="X488" s="80">
        <v>0</v>
      </c>
      <c r="Y488" s="80">
        <v>0</v>
      </c>
      <c r="Z488" s="80">
        <v>0</v>
      </c>
      <c r="AA488" s="80">
        <v>0</v>
      </c>
      <c r="AB488" s="80">
        <v>0</v>
      </c>
      <c r="AC488" s="80">
        <v>0</v>
      </c>
      <c r="AD488" s="80">
        <v>0</v>
      </c>
      <c r="AE488" s="80">
        <v>0</v>
      </c>
    </row>
    <row r="489" spans="1:31">
      <c r="A489" s="54" t="s">
        <v>107</v>
      </c>
      <c r="B489" s="54" t="s">
        <v>50</v>
      </c>
      <c r="C489" s="52" t="s">
        <v>578</v>
      </c>
      <c r="D489" s="80">
        <v>0</v>
      </c>
      <c r="E489" s="80">
        <v>0</v>
      </c>
      <c r="F489" s="80">
        <v>0</v>
      </c>
      <c r="G489" s="80">
        <v>0</v>
      </c>
      <c r="H489" s="80">
        <v>0</v>
      </c>
      <c r="I489" s="80">
        <v>0</v>
      </c>
      <c r="J489" s="80">
        <v>0</v>
      </c>
      <c r="K489" s="80">
        <v>0</v>
      </c>
      <c r="L489" s="80">
        <v>0</v>
      </c>
      <c r="M489" s="80">
        <v>0</v>
      </c>
      <c r="N489" s="80">
        <v>0</v>
      </c>
      <c r="O489" s="80">
        <v>0</v>
      </c>
      <c r="P489" s="80">
        <v>0</v>
      </c>
      <c r="Q489" s="80">
        <v>0</v>
      </c>
      <c r="R489" s="80">
        <v>0</v>
      </c>
      <c r="S489" s="80">
        <v>0</v>
      </c>
      <c r="T489" s="80">
        <v>0</v>
      </c>
      <c r="U489" s="80">
        <v>0</v>
      </c>
      <c r="V489" s="80">
        <v>2</v>
      </c>
      <c r="W489" s="80">
        <v>0</v>
      </c>
      <c r="X489" s="80">
        <v>0</v>
      </c>
      <c r="Y489" s="80">
        <v>0</v>
      </c>
      <c r="Z489" s="80">
        <v>0</v>
      </c>
      <c r="AA489" s="80">
        <v>0</v>
      </c>
      <c r="AB489" s="80">
        <v>0</v>
      </c>
      <c r="AC489" s="80">
        <v>0</v>
      </c>
      <c r="AD489" s="80">
        <v>0</v>
      </c>
      <c r="AE489" s="80">
        <v>0</v>
      </c>
    </row>
    <row r="490" spans="1:31">
      <c r="A490" s="54" t="s">
        <v>107</v>
      </c>
      <c r="B490" s="54" t="s">
        <v>51</v>
      </c>
      <c r="C490" s="52" t="s">
        <v>579</v>
      </c>
      <c r="D490" s="80">
        <v>0</v>
      </c>
      <c r="E490" s="80">
        <v>0</v>
      </c>
      <c r="F490" s="80">
        <v>0</v>
      </c>
      <c r="G490" s="80">
        <v>0</v>
      </c>
      <c r="H490" s="80">
        <v>0</v>
      </c>
      <c r="I490" s="80">
        <v>0</v>
      </c>
      <c r="J490" s="80">
        <v>0</v>
      </c>
      <c r="K490" s="80">
        <v>0</v>
      </c>
      <c r="L490" s="80">
        <v>0</v>
      </c>
      <c r="M490" s="80">
        <v>0</v>
      </c>
      <c r="N490" s="80">
        <v>0</v>
      </c>
      <c r="O490" s="80">
        <v>0</v>
      </c>
      <c r="P490" s="80">
        <v>0</v>
      </c>
      <c r="Q490" s="80">
        <v>0</v>
      </c>
      <c r="R490" s="80">
        <v>0</v>
      </c>
      <c r="S490" s="80">
        <v>0</v>
      </c>
      <c r="T490" s="80">
        <v>0</v>
      </c>
      <c r="U490" s="80">
        <v>0</v>
      </c>
      <c r="V490" s="80">
        <v>0</v>
      </c>
      <c r="W490" s="80">
        <v>0</v>
      </c>
      <c r="X490" s="80">
        <v>0</v>
      </c>
      <c r="Y490" s="80">
        <v>0</v>
      </c>
      <c r="Z490" s="80">
        <v>0</v>
      </c>
      <c r="AA490" s="80">
        <v>0</v>
      </c>
      <c r="AB490" s="80">
        <v>0</v>
      </c>
      <c r="AC490" s="80">
        <v>0</v>
      </c>
      <c r="AD490" s="80">
        <v>0</v>
      </c>
      <c r="AE490" s="80">
        <v>0</v>
      </c>
    </row>
    <row r="491" spans="1:31">
      <c r="A491" s="54" t="s">
        <v>107</v>
      </c>
      <c r="B491" s="54" t="s">
        <v>52</v>
      </c>
      <c r="C491" s="52" t="s">
        <v>580</v>
      </c>
      <c r="D491" s="80">
        <v>0</v>
      </c>
      <c r="E491" s="80">
        <v>0</v>
      </c>
      <c r="F491" s="80">
        <v>0</v>
      </c>
      <c r="G491" s="80">
        <v>0</v>
      </c>
      <c r="H491" s="80">
        <v>0</v>
      </c>
      <c r="I491" s="80">
        <v>0</v>
      </c>
      <c r="J491" s="80">
        <v>0</v>
      </c>
      <c r="K491" s="80">
        <v>0</v>
      </c>
      <c r="L491" s="80">
        <v>0</v>
      </c>
      <c r="M491" s="80">
        <v>0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80">
        <v>0</v>
      </c>
      <c r="T491" s="80">
        <v>0</v>
      </c>
      <c r="U491" s="80">
        <v>0</v>
      </c>
      <c r="V491" s="80">
        <v>0</v>
      </c>
      <c r="W491" s="80">
        <v>0</v>
      </c>
      <c r="X491" s="80">
        <v>0</v>
      </c>
      <c r="Y491" s="80">
        <v>0</v>
      </c>
      <c r="Z491" s="80">
        <v>0</v>
      </c>
      <c r="AA491" s="80">
        <v>0</v>
      </c>
      <c r="AB491" s="80">
        <v>0</v>
      </c>
      <c r="AC491" s="80">
        <v>0</v>
      </c>
      <c r="AD491" s="80">
        <v>0</v>
      </c>
      <c r="AE491" s="80">
        <v>0</v>
      </c>
    </row>
    <row r="492" spans="1:31">
      <c r="A492" s="54" t="s">
        <v>107</v>
      </c>
      <c r="B492" s="54" t="s">
        <v>53</v>
      </c>
      <c r="C492" s="52" t="s">
        <v>581</v>
      </c>
      <c r="D492" s="80">
        <v>0</v>
      </c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80">
        <v>0</v>
      </c>
      <c r="T492" s="80">
        <v>0</v>
      </c>
      <c r="U492" s="80">
        <v>0</v>
      </c>
      <c r="V492" s="80">
        <v>0</v>
      </c>
      <c r="W492" s="80">
        <v>0</v>
      </c>
      <c r="X492" s="80">
        <v>0</v>
      </c>
      <c r="Y492" s="80">
        <v>0</v>
      </c>
      <c r="Z492" s="80">
        <v>0</v>
      </c>
      <c r="AA492" s="80">
        <v>0</v>
      </c>
      <c r="AB492" s="80">
        <v>0</v>
      </c>
      <c r="AC492" s="80">
        <v>0</v>
      </c>
      <c r="AD492" s="80">
        <v>0</v>
      </c>
      <c r="AE492" s="80">
        <v>0</v>
      </c>
    </row>
    <row r="493" spans="1:31">
      <c r="A493" s="54" t="s">
        <v>107</v>
      </c>
      <c r="B493" s="54" t="s">
        <v>54</v>
      </c>
      <c r="C493" s="52" t="s">
        <v>582</v>
      </c>
      <c r="D493" s="80">
        <v>0</v>
      </c>
      <c r="E493" s="80">
        <v>0</v>
      </c>
      <c r="F493" s="80">
        <v>0</v>
      </c>
      <c r="G493" s="80">
        <v>0</v>
      </c>
      <c r="H493" s="80">
        <v>0</v>
      </c>
      <c r="I493" s="80">
        <v>0</v>
      </c>
      <c r="J493" s="80">
        <v>0</v>
      </c>
      <c r="K493" s="80">
        <v>0</v>
      </c>
      <c r="L493" s="80">
        <v>0</v>
      </c>
      <c r="M493" s="80">
        <v>0</v>
      </c>
      <c r="N493" s="80">
        <v>0</v>
      </c>
      <c r="O493" s="80">
        <v>0</v>
      </c>
      <c r="P493" s="80">
        <v>0</v>
      </c>
      <c r="Q493" s="80">
        <v>0</v>
      </c>
      <c r="R493" s="80">
        <v>0</v>
      </c>
      <c r="S493" s="80">
        <v>0</v>
      </c>
      <c r="T493" s="80">
        <v>0</v>
      </c>
      <c r="U493" s="80">
        <v>0</v>
      </c>
      <c r="V493" s="80">
        <v>1</v>
      </c>
      <c r="W493" s="80">
        <v>0</v>
      </c>
      <c r="X493" s="80">
        <v>0</v>
      </c>
      <c r="Y493" s="80">
        <v>0</v>
      </c>
      <c r="Z493" s="80">
        <v>0</v>
      </c>
      <c r="AA493" s="80">
        <v>0</v>
      </c>
      <c r="AB493" s="80">
        <v>0</v>
      </c>
      <c r="AC493" s="80">
        <v>0</v>
      </c>
      <c r="AD493" s="80">
        <v>0</v>
      </c>
      <c r="AE493" s="80">
        <v>0</v>
      </c>
    </row>
    <row r="494" spans="1:31">
      <c r="A494" s="54" t="s">
        <v>107</v>
      </c>
      <c r="B494" s="54" t="s">
        <v>55</v>
      </c>
      <c r="C494" s="52" t="s">
        <v>583</v>
      </c>
      <c r="D494" s="80">
        <v>0</v>
      </c>
      <c r="E494" s="80">
        <v>0</v>
      </c>
      <c r="F494" s="80">
        <v>0</v>
      </c>
      <c r="G494" s="80">
        <v>0</v>
      </c>
      <c r="H494" s="80">
        <v>0</v>
      </c>
      <c r="I494" s="80">
        <v>0</v>
      </c>
      <c r="J494" s="80">
        <v>0</v>
      </c>
      <c r="K494" s="80">
        <v>0</v>
      </c>
      <c r="L494" s="80">
        <v>0</v>
      </c>
      <c r="M494" s="80">
        <v>0</v>
      </c>
      <c r="N494" s="80">
        <v>0</v>
      </c>
      <c r="O494" s="80">
        <v>0</v>
      </c>
      <c r="P494" s="80">
        <v>0</v>
      </c>
      <c r="Q494" s="80">
        <v>0</v>
      </c>
      <c r="R494" s="80">
        <v>0</v>
      </c>
      <c r="S494" s="80">
        <v>0</v>
      </c>
      <c r="T494" s="80">
        <v>0</v>
      </c>
      <c r="U494" s="80">
        <v>0</v>
      </c>
      <c r="V494" s="80">
        <v>0</v>
      </c>
      <c r="W494" s="80">
        <v>0</v>
      </c>
      <c r="X494" s="80">
        <v>0</v>
      </c>
      <c r="Y494" s="80">
        <v>0</v>
      </c>
      <c r="Z494" s="80">
        <v>0</v>
      </c>
      <c r="AA494" s="80">
        <v>0</v>
      </c>
      <c r="AB494" s="80">
        <v>0</v>
      </c>
      <c r="AC494" s="80">
        <v>0</v>
      </c>
      <c r="AD494" s="80">
        <v>0</v>
      </c>
      <c r="AE494" s="80">
        <v>0</v>
      </c>
    </row>
    <row r="495" spans="1:31">
      <c r="A495" s="54" t="s">
        <v>107</v>
      </c>
      <c r="B495" s="54" t="s">
        <v>56</v>
      </c>
      <c r="C495" s="52" t="s">
        <v>584</v>
      </c>
      <c r="D495" s="80">
        <v>0</v>
      </c>
      <c r="E495" s="80">
        <v>0</v>
      </c>
      <c r="F495" s="80">
        <v>0</v>
      </c>
      <c r="G495" s="80">
        <v>0</v>
      </c>
      <c r="H495" s="80">
        <v>0</v>
      </c>
      <c r="I495" s="80">
        <v>0</v>
      </c>
      <c r="J495" s="80">
        <v>0</v>
      </c>
      <c r="K495" s="80">
        <v>0</v>
      </c>
      <c r="L495" s="80">
        <v>0</v>
      </c>
      <c r="M495" s="80">
        <v>0</v>
      </c>
      <c r="N495" s="80">
        <v>0</v>
      </c>
      <c r="O495" s="80">
        <v>0</v>
      </c>
      <c r="P495" s="80">
        <v>0</v>
      </c>
      <c r="Q495" s="80">
        <v>0</v>
      </c>
      <c r="R495" s="80">
        <v>0</v>
      </c>
      <c r="S495" s="80">
        <v>0</v>
      </c>
      <c r="T495" s="80">
        <v>0</v>
      </c>
      <c r="U495" s="80">
        <v>0</v>
      </c>
      <c r="V495" s="80">
        <v>0</v>
      </c>
      <c r="W495" s="80">
        <v>0</v>
      </c>
      <c r="X495" s="80">
        <v>0</v>
      </c>
      <c r="Y495" s="80">
        <v>0</v>
      </c>
      <c r="Z495" s="80">
        <v>0</v>
      </c>
      <c r="AA495" s="80">
        <v>0</v>
      </c>
      <c r="AB495" s="80">
        <v>0</v>
      </c>
      <c r="AC495" s="80">
        <v>0</v>
      </c>
      <c r="AD495" s="80">
        <v>0</v>
      </c>
      <c r="AE495" s="80">
        <v>0</v>
      </c>
    </row>
    <row r="496" spans="1:31">
      <c r="A496" s="54" t="s">
        <v>107</v>
      </c>
      <c r="B496" s="54" t="s">
        <v>57</v>
      </c>
      <c r="C496" s="52" t="s">
        <v>585</v>
      </c>
      <c r="D496" s="80">
        <v>0</v>
      </c>
      <c r="E496" s="80">
        <v>0</v>
      </c>
      <c r="F496" s="80">
        <v>0</v>
      </c>
      <c r="G496" s="80">
        <v>0</v>
      </c>
      <c r="H496" s="80">
        <v>0</v>
      </c>
      <c r="I496" s="80">
        <v>0</v>
      </c>
      <c r="J496" s="80">
        <v>0</v>
      </c>
      <c r="K496" s="80">
        <v>0</v>
      </c>
      <c r="L496" s="80">
        <v>0</v>
      </c>
      <c r="M496" s="80">
        <v>0</v>
      </c>
      <c r="N496" s="80">
        <v>0</v>
      </c>
      <c r="O496" s="80">
        <v>0</v>
      </c>
      <c r="P496" s="80">
        <v>0</v>
      </c>
      <c r="Q496" s="80">
        <v>0</v>
      </c>
      <c r="R496" s="80">
        <v>0</v>
      </c>
      <c r="S496" s="80">
        <v>0</v>
      </c>
      <c r="T496" s="80">
        <v>0</v>
      </c>
      <c r="U496" s="80">
        <v>0</v>
      </c>
      <c r="V496" s="80">
        <v>0</v>
      </c>
      <c r="W496" s="80">
        <v>0</v>
      </c>
      <c r="X496" s="80">
        <v>0</v>
      </c>
      <c r="Y496" s="80">
        <v>0</v>
      </c>
      <c r="Z496" s="80">
        <v>0</v>
      </c>
      <c r="AA496" s="80">
        <v>0</v>
      </c>
      <c r="AB496" s="80">
        <v>0</v>
      </c>
      <c r="AC496" s="80">
        <v>0</v>
      </c>
      <c r="AD496" s="80">
        <v>0</v>
      </c>
      <c r="AE496" s="80">
        <v>0</v>
      </c>
    </row>
    <row r="497" spans="1:31">
      <c r="A497" s="54" t="s">
        <v>107</v>
      </c>
      <c r="B497" s="54" t="s">
        <v>58</v>
      </c>
      <c r="C497" s="52" t="s">
        <v>586</v>
      </c>
      <c r="D497" s="80">
        <v>0</v>
      </c>
      <c r="E497" s="80">
        <v>0</v>
      </c>
      <c r="F497" s="80">
        <v>0</v>
      </c>
      <c r="G497" s="80">
        <v>0</v>
      </c>
      <c r="H497" s="80">
        <v>0</v>
      </c>
      <c r="I497" s="80">
        <v>0</v>
      </c>
      <c r="J497" s="80">
        <v>0</v>
      </c>
      <c r="K497" s="80">
        <v>0</v>
      </c>
      <c r="L497" s="80">
        <v>0</v>
      </c>
      <c r="M497" s="80">
        <v>0</v>
      </c>
      <c r="N497" s="80">
        <v>0</v>
      </c>
      <c r="O497" s="80">
        <v>0</v>
      </c>
      <c r="P497" s="80">
        <v>0</v>
      </c>
      <c r="Q497" s="80">
        <v>0</v>
      </c>
      <c r="R497" s="80">
        <v>0</v>
      </c>
      <c r="S497" s="80">
        <v>0</v>
      </c>
      <c r="T497" s="80">
        <v>0</v>
      </c>
      <c r="U497" s="80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80">
        <v>0</v>
      </c>
      <c r="AB497" s="80">
        <v>0</v>
      </c>
      <c r="AC497" s="80">
        <v>0</v>
      </c>
      <c r="AD497" s="80">
        <v>0</v>
      </c>
      <c r="AE497" s="80">
        <v>0</v>
      </c>
    </row>
    <row r="498" spans="1:31">
      <c r="A498" s="54" t="s">
        <v>107</v>
      </c>
      <c r="B498" s="54" t="s">
        <v>59</v>
      </c>
      <c r="C498" s="52" t="s">
        <v>587</v>
      </c>
      <c r="D498" s="80">
        <v>0</v>
      </c>
      <c r="E498" s="80">
        <v>0</v>
      </c>
      <c r="F498" s="80">
        <v>0</v>
      </c>
      <c r="G498" s="80">
        <v>0</v>
      </c>
      <c r="H498" s="80">
        <v>0</v>
      </c>
      <c r="I498" s="80">
        <v>0</v>
      </c>
      <c r="J498" s="80">
        <v>0</v>
      </c>
      <c r="K498" s="80">
        <v>0</v>
      </c>
      <c r="L498" s="80">
        <v>0</v>
      </c>
      <c r="M498" s="80">
        <v>0</v>
      </c>
      <c r="N498" s="80">
        <v>0</v>
      </c>
      <c r="O498" s="80">
        <v>0</v>
      </c>
      <c r="P498" s="80">
        <v>0</v>
      </c>
      <c r="Q498" s="80">
        <v>0</v>
      </c>
      <c r="R498" s="80">
        <v>0</v>
      </c>
      <c r="S498" s="80">
        <v>0</v>
      </c>
      <c r="T498" s="80">
        <v>0</v>
      </c>
      <c r="U498" s="80">
        <v>0</v>
      </c>
      <c r="V498" s="80">
        <v>0</v>
      </c>
      <c r="W498" s="80">
        <v>0</v>
      </c>
      <c r="X498" s="80">
        <v>0</v>
      </c>
      <c r="Y498" s="80">
        <v>0</v>
      </c>
      <c r="Z498" s="80">
        <v>0</v>
      </c>
      <c r="AA498" s="80">
        <v>0</v>
      </c>
      <c r="AB498" s="80">
        <v>0</v>
      </c>
      <c r="AC498" s="80">
        <v>0</v>
      </c>
      <c r="AD498" s="80">
        <v>0</v>
      </c>
      <c r="AE498" s="80">
        <v>0</v>
      </c>
    </row>
    <row r="499" spans="1:31">
      <c r="A499" s="54" t="s">
        <v>107</v>
      </c>
      <c r="B499" s="54" t="s">
        <v>60</v>
      </c>
      <c r="C499" s="52" t="s">
        <v>588</v>
      </c>
      <c r="D499" s="80">
        <v>0</v>
      </c>
      <c r="E499" s="80">
        <v>0</v>
      </c>
      <c r="F499" s="80">
        <v>0</v>
      </c>
      <c r="G499" s="80">
        <v>0</v>
      </c>
      <c r="H499" s="80">
        <v>0</v>
      </c>
      <c r="I499" s="80">
        <v>0</v>
      </c>
      <c r="J499" s="80">
        <v>0</v>
      </c>
      <c r="K499" s="80">
        <v>0</v>
      </c>
      <c r="L499" s="80">
        <v>0</v>
      </c>
      <c r="M499" s="80">
        <v>0</v>
      </c>
      <c r="N499" s="80">
        <v>0</v>
      </c>
      <c r="O499" s="80">
        <v>0</v>
      </c>
      <c r="P499" s="80">
        <v>0</v>
      </c>
      <c r="Q499" s="80">
        <v>0</v>
      </c>
      <c r="R499" s="80">
        <v>0</v>
      </c>
      <c r="S499" s="80">
        <v>0</v>
      </c>
      <c r="T499" s="80">
        <v>0</v>
      </c>
      <c r="U499" s="80">
        <v>0</v>
      </c>
      <c r="V499" s="80">
        <v>0</v>
      </c>
      <c r="W499" s="80">
        <v>0</v>
      </c>
      <c r="X499" s="80">
        <v>0</v>
      </c>
      <c r="Y499" s="80">
        <v>0</v>
      </c>
      <c r="Z499" s="80">
        <v>0</v>
      </c>
      <c r="AA499" s="80">
        <v>0</v>
      </c>
      <c r="AB499" s="80">
        <v>0</v>
      </c>
      <c r="AC499" s="80">
        <v>0</v>
      </c>
      <c r="AD499" s="80">
        <v>0</v>
      </c>
      <c r="AE499" s="80">
        <v>0</v>
      </c>
    </row>
    <row r="500" spans="1:31">
      <c r="A500" s="54" t="s">
        <v>107</v>
      </c>
      <c r="B500" s="54" t="s">
        <v>61</v>
      </c>
      <c r="C500" s="52" t="s">
        <v>589</v>
      </c>
      <c r="D500" s="80">
        <v>0</v>
      </c>
      <c r="E500" s="80">
        <v>0</v>
      </c>
      <c r="F500" s="80">
        <v>0</v>
      </c>
      <c r="G500" s="80">
        <v>0</v>
      </c>
      <c r="H500" s="80">
        <v>0</v>
      </c>
      <c r="I500" s="80">
        <v>0</v>
      </c>
      <c r="J500" s="80">
        <v>0</v>
      </c>
      <c r="K500" s="80">
        <v>0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80">
        <v>0</v>
      </c>
      <c r="Z500" s="80">
        <v>3</v>
      </c>
      <c r="AA500" s="80">
        <v>3</v>
      </c>
      <c r="AB500" s="80">
        <v>2</v>
      </c>
      <c r="AC500" s="80">
        <v>1</v>
      </c>
      <c r="AD500" s="80">
        <v>0</v>
      </c>
      <c r="AE500" s="80">
        <v>0</v>
      </c>
    </row>
    <row r="501" spans="1:31">
      <c r="A501" s="54" t="s">
        <v>107</v>
      </c>
      <c r="B501" s="54" t="s">
        <v>62</v>
      </c>
      <c r="C501" s="52" t="s">
        <v>590</v>
      </c>
      <c r="D501" s="80">
        <v>0</v>
      </c>
      <c r="E501" s="80">
        <v>0</v>
      </c>
      <c r="F501" s="80">
        <v>0</v>
      </c>
      <c r="G501" s="80">
        <v>0</v>
      </c>
      <c r="H501" s="80">
        <v>0</v>
      </c>
      <c r="I501" s="80">
        <v>0</v>
      </c>
      <c r="J501" s="80">
        <v>0</v>
      </c>
      <c r="K501" s="80">
        <v>0</v>
      </c>
      <c r="L501" s="80">
        <v>0</v>
      </c>
      <c r="M501" s="80">
        <v>0</v>
      </c>
      <c r="N501" s="80">
        <v>0</v>
      </c>
      <c r="O501" s="80">
        <v>0</v>
      </c>
      <c r="P501" s="80">
        <v>0</v>
      </c>
      <c r="Q501" s="80">
        <v>0</v>
      </c>
      <c r="R501" s="80">
        <v>0</v>
      </c>
      <c r="S501" s="80">
        <v>0</v>
      </c>
      <c r="T501" s="80">
        <v>0</v>
      </c>
      <c r="U501" s="80">
        <v>0</v>
      </c>
      <c r="V501" s="80">
        <v>0</v>
      </c>
      <c r="W501" s="80">
        <v>0</v>
      </c>
      <c r="X501" s="80">
        <v>0</v>
      </c>
      <c r="Y501" s="80">
        <v>0</v>
      </c>
      <c r="Z501" s="80">
        <v>0</v>
      </c>
      <c r="AA501" s="80">
        <v>0</v>
      </c>
      <c r="AB501" s="80">
        <v>0</v>
      </c>
      <c r="AC501" s="80">
        <v>0</v>
      </c>
      <c r="AD501" s="80">
        <v>1</v>
      </c>
      <c r="AE501" s="80">
        <v>39</v>
      </c>
    </row>
    <row r="502" spans="1:31">
      <c r="A502" s="54" t="s">
        <v>108</v>
      </c>
      <c r="B502" s="54" t="s">
        <v>38</v>
      </c>
      <c r="C502" s="53" t="s">
        <v>591</v>
      </c>
      <c r="D502" s="80">
        <v>16</v>
      </c>
      <c r="E502" s="80">
        <v>6</v>
      </c>
      <c r="F502" s="80">
        <v>1</v>
      </c>
      <c r="G502" s="80">
        <v>2</v>
      </c>
      <c r="H502" s="80">
        <v>134</v>
      </c>
      <c r="I502" s="80">
        <v>3</v>
      </c>
      <c r="J502" s="80">
        <v>14</v>
      </c>
      <c r="K502" s="80">
        <v>0</v>
      </c>
      <c r="L502" s="80">
        <v>0</v>
      </c>
      <c r="M502" s="80">
        <v>0</v>
      </c>
      <c r="N502" s="80">
        <v>0</v>
      </c>
      <c r="O502" s="80">
        <v>0</v>
      </c>
      <c r="P502" s="80">
        <v>0</v>
      </c>
      <c r="Q502" s="80">
        <v>0</v>
      </c>
      <c r="R502" s="80">
        <v>0</v>
      </c>
      <c r="S502" s="80">
        <v>0</v>
      </c>
      <c r="T502" s="80">
        <v>0</v>
      </c>
      <c r="U502" s="80">
        <v>0</v>
      </c>
      <c r="V502" s="80">
        <v>0</v>
      </c>
      <c r="W502" s="80">
        <v>0</v>
      </c>
      <c r="X502" s="80">
        <v>0</v>
      </c>
      <c r="Y502" s="80">
        <v>0</v>
      </c>
      <c r="Z502" s="80">
        <v>0</v>
      </c>
      <c r="AA502" s="80">
        <v>0</v>
      </c>
      <c r="AB502" s="80">
        <v>0</v>
      </c>
      <c r="AC502" s="80">
        <v>0</v>
      </c>
      <c r="AD502" s="80">
        <v>0</v>
      </c>
      <c r="AE502" s="80">
        <v>0</v>
      </c>
    </row>
    <row r="503" spans="1:31">
      <c r="A503" s="54" t="s">
        <v>108</v>
      </c>
      <c r="B503" s="54" t="s">
        <v>39</v>
      </c>
      <c r="C503" s="53" t="s">
        <v>592</v>
      </c>
      <c r="D503" s="80">
        <v>0</v>
      </c>
      <c r="E503" s="80">
        <v>0</v>
      </c>
      <c r="F503" s="80">
        <v>0</v>
      </c>
      <c r="G503" s="80">
        <v>0</v>
      </c>
      <c r="H503" s="80">
        <v>0</v>
      </c>
      <c r="I503" s="80">
        <v>0</v>
      </c>
      <c r="J503" s="80">
        <v>0</v>
      </c>
      <c r="K503" s="80">
        <v>0</v>
      </c>
      <c r="L503" s="80">
        <v>0</v>
      </c>
      <c r="M503" s="80">
        <v>0</v>
      </c>
      <c r="N503" s="80">
        <v>0</v>
      </c>
      <c r="O503" s="80">
        <v>0</v>
      </c>
      <c r="P503" s="80">
        <v>0</v>
      </c>
      <c r="Q503" s="80">
        <v>0</v>
      </c>
      <c r="R503" s="80">
        <v>0</v>
      </c>
      <c r="S503" s="80">
        <v>0</v>
      </c>
      <c r="T503" s="80">
        <v>0</v>
      </c>
      <c r="U503" s="80">
        <v>0</v>
      </c>
      <c r="V503" s="80">
        <v>0</v>
      </c>
      <c r="W503" s="80">
        <v>0</v>
      </c>
      <c r="X503" s="80">
        <v>0</v>
      </c>
      <c r="Y503" s="80">
        <v>0</v>
      </c>
      <c r="Z503" s="80">
        <v>0</v>
      </c>
      <c r="AA503" s="80">
        <v>0</v>
      </c>
      <c r="AB503" s="80">
        <v>0</v>
      </c>
      <c r="AC503" s="80">
        <v>0</v>
      </c>
      <c r="AD503" s="80">
        <v>0</v>
      </c>
      <c r="AE503" s="80">
        <v>0</v>
      </c>
    </row>
    <row r="504" spans="1:31">
      <c r="A504" s="54" t="s">
        <v>108</v>
      </c>
      <c r="B504" s="54" t="s">
        <v>40</v>
      </c>
      <c r="C504" s="53" t="s">
        <v>593</v>
      </c>
      <c r="D504" s="80">
        <v>0</v>
      </c>
      <c r="E504" s="80">
        <v>0</v>
      </c>
      <c r="F504" s="80">
        <v>0</v>
      </c>
      <c r="G504" s="80">
        <v>0</v>
      </c>
      <c r="H504" s="80">
        <v>0</v>
      </c>
      <c r="I504" s="80">
        <v>5</v>
      </c>
      <c r="J504" s="80">
        <v>23</v>
      </c>
      <c r="K504" s="80">
        <v>0</v>
      </c>
      <c r="L504" s="80">
        <v>2</v>
      </c>
      <c r="M504" s="80">
        <v>0</v>
      </c>
      <c r="N504" s="80">
        <v>33</v>
      </c>
      <c r="O504" s="80">
        <v>0</v>
      </c>
      <c r="P504" s="80">
        <v>0</v>
      </c>
      <c r="Q504" s="80">
        <v>0</v>
      </c>
      <c r="R504" s="80">
        <v>0</v>
      </c>
      <c r="S504" s="80">
        <v>0</v>
      </c>
      <c r="T504" s="80">
        <v>0</v>
      </c>
      <c r="U504" s="80">
        <v>0</v>
      </c>
      <c r="V504" s="80">
        <v>0</v>
      </c>
      <c r="W504" s="80">
        <v>0</v>
      </c>
      <c r="X504" s="80">
        <v>0</v>
      </c>
      <c r="Y504" s="80">
        <v>0</v>
      </c>
      <c r="Z504" s="80">
        <v>0</v>
      </c>
      <c r="AA504" s="80">
        <v>0</v>
      </c>
      <c r="AB504" s="80">
        <v>0</v>
      </c>
      <c r="AC504" s="80">
        <v>0</v>
      </c>
      <c r="AD504" s="80">
        <v>0</v>
      </c>
      <c r="AE504" s="80">
        <v>0</v>
      </c>
    </row>
    <row r="505" spans="1:31">
      <c r="A505" s="54" t="s">
        <v>108</v>
      </c>
      <c r="B505" s="54" t="s">
        <v>41</v>
      </c>
      <c r="C505" s="53" t="s">
        <v>594</v>
      </c>
      <c r="D505" s="80">
        <v>0</v>
      </c>
      <c r="E505" s="80">
        <v>0</v>
      </c>
      <c r="F505" s="80">
        <v>0</v>
      </c>
      <c r="G505" s="80">
        <v>0</v>
      </c>
      <c r="H505" s="80">
        <v>0</v>
      </c>
      <c r="I505" s="80">
        <v>0</v>
      </c>
      <c r="J505" s="80">
        <v>0</v>
      </c>
      <c r="K505" s="80">
        <v>0</v>
      </c>
      <c r="L505" s="80">
        <v>1</v>
      </c>
      <c r="M505" s="80">
        <v>0</v>
      </c>
      <c r="N505" s="80">
        <v>10</v>
      </c>
      <c r="O505" s="80">
        <v>0</v>
      </c>
      <c r="P505" s="80">
        <v>0</v>
      </c>
      <c r="Q505" s="80">
        <v>0</v>
      </c>
      <c r="R505" s="80">
        <v>0</v>
      </c>
      <c r="S505" s="80">
        <v>0</v>
      </c>
      <c r="T505" s="80">
        <v>0</v>
      </c>
      <c r="U505" s="80">
        <v>0</v>
      </c>
      <c r="V505" s="80">
        <v>0</v>
      </c>
      <c r="W505" s="80">
        <v>0</v>
      </c>
      <c r="X505" s="80">
        <v>0</v>
      </c>
      <c r="Y505" s="80">
        <v>0</v>
      </c>
      <c r="Z505" s="80">
        <v>0</v>
      </c>
      <c r="AA505" s="80">
        <v>0</v>
      </c>
      <c r="AB505" s="80">
        <v>0</v>
      </c>
      <c r="AC505" s="80">
        <v>0</v>
      </c>
      <c r="AD505" s="80">
        <v>0</v>
      </c>
      <c r="AE505" s="80">
        <v>0</v>
      </c>
    </row>
    <row r="506" spans="1:31">
      <c r="A506" s="54" t="s">
        <v>108</v>
      </c>
      <c r="B506" s="54" t="s">
        <v>42</v>
      </c>
      <c r="C506" s="53" t="s">
        <v>595</v>
      </c>
      <c r="D506" s="80">
        <v>0</v>
      </c>
      <c r="E506" s="80">
        <v>0</v>
      </c>
      <c r="F506" s="80">
        <v>0</v>
      </c>
      <c r="G506" s="80">
        <v>0</v>
      </c>
      <c r="H506" s="80">
        <v>0</v>
      </c>
      <c r="I506" s="80">
        <v>0</v>
      </c>
      <c r="J506" s="80">
        <v>0</v>
      </c>
      <c r="K506" s="80">
        <v>0</v>
      </c>
      <c r="L506" s="80">
        <v>0</v>
      </c>
      <c r="M506" s="80">
        <v>0</v>
      </c>
      <c r="N506" s="80">
        <v>0</v>
      </c>
      <c r="O506" s="80">
        <v>0</v>
      </c>
      <c r="P506" s="80">
        <v>0</v>
      </c>
      <c r="Q506" s="80">
        <v>0</v>
      </c>
      <c r="R506" s="80">
        <v>1</v>
      </c>
      <c r="S506" s="80">
        <v>15</v>
      </c>
      <c r="T506" s="80">
        <v>0</v>
      </c>
      <c r="U506" s="80">
        <v>0</v>
      </c>
      <c r="V506" s="80">
        <v>0</v>
      </c>
      <c r="W506" s="80">
        <v>0</v>
      </c>
      <c r="X506" s="80">
        <v>0</v>
      </c>
      <c r="Y506" s="80">
        <v>0</v>
      </c>
      <c r="Z506" s="80">
        <v>0</v>
      </c>
      <c r="AA506" s="80">
        <v>0</v>
      </c>
      <c r="AB506" s="80">
        <v>0</v>
      </c>
      <c r="AC506" s="80">
        <v>0</v>
      </c>
      <c r="AD506" s="80">
        <v>0</v>
      </c>
      <c r="AE506" s="80">
        <v>0</v>
      </c>
    </row>
    <row r="507" spans="1:31">
      <c r="A507" s="54" t="s">
        <v>108</v>
      </c>
      <c r="B507" s="54" t="s">
        <v>43</v>
      </c>
      <c r="C507" s="53" t="s">
        <v>596</v>
      </c>
      <c r="D507" s="80">
        <v>0</v>
      </c>
      <c r="E507" s="80">
        <v>0</v>
      </c>
      <c r="F507" s="80">
        <v>0</v>
      </c>
      <c r="G507" s="80">
        <v>0</v>
      </c>
      <c r="H507" s="80">
        <v>0</v>
      </c>
      <c r="I507" s="80">
        <v>0</v>
      </c>
      <c r="J507" s="80">
        <v>0</v>
      </c>
      <c r="K507" s="80">
        <v>0</v>
      </c>
      <c r="L507" s="80">
        <v>0</v>
      </c>
      <c r="M507" s="80">
        <v>0</v>
      </c>
      <c r="N507" s="80">
        <v>0</v>
      </c>
      <c r="O507" s="80">
        <v>5</v>
      </c>
      <c r="P507" s="80">
        <v>50</v>
      </c>
      <c r="Q507" s="80">
        <v>0</v>
      </c>
      <c r="R507" s="80">
        <v>0</v>
      </c>
      <c r="S507" s="80">
        <v>0</v>
      </c>
      <c r="T507" s="80">
        <v>0</v>
      </c>
      <c r="U507" s="80">
        <v>0</v>
      </c>
      <c r="V507" s="80">
        <v>0</v>
      </c>
      <c r="W507" s="80">
        <v>0</v>
      </c>
      <c r="X507" s="80">
        <v>0</v>
      </c>
      <c r="Y507" s="80">
        <v>0</v>
      </c>
      <c r="Z507" s="80">
        <v>0</v>
      </c>
      <c r="AA507" s="80">
        <v>0</v>
      </c>
      <c r="AB507" s="80">
        <v>0</v>
      </c>
      <c r="AC507" s="80">
        <v>0</v>
      </c>
      <c r="AD507" s="80">
        <v>0</v>
      </c>
      <c r="AE507" s="80">
        <v>0</v>
      </c>
    </row>
    <row r="508" spans="1:31">
      <c r="A508" s="54" t="s">
        <v>108</v>
      </c>
      <c r="B508" s="54" t="s">
        <v>44</v>
      </c>
      <c r="C508" s="53" t="s">
        <v>597</v>
      </c>
      <c r="D508" s="80">
        <v>0</v>
      </c>
      <c r="E508" s="80">
        <v>0</v>
      </c>
      <c r="F508" s="80">
        <v>0</v>
      </c>
      <c r="G508" s="80">
        <v>0</v>
      </c>
      <c r="H508" s="80">
        <v>0</v>
      </c>
      <c r="I508" s="80">
        <v>0</v>
      </c>
      <c r="J508" s="80">
        <v>0</v>
      </c>
      <c r="K508" s="80">
        <v>0</v>
      </c>
      <c r="L508" s="80">
        <v>2</v>
      </c>
      <c r="M508" s="80">
        <v>1</v>
      </c>
      <c r="N508" s="80">
        <v>82</v>
      </c>
      <c r="O508" s="80">
        <v>0</v>
      </c>
      <c r="P508" s="80">
        <v>0</v>
      </c>
      <c r="Q508" s="80">
        <v>0</v>
      </c>
      <c r="R508" s="80">
        <v>0</v>
      </c>
      <c r="S508" s="80">
        <v>0</v>
      </c>
      <c r="T508" s="80">
        <v>0</v>
      </c>
      <c r="U508" s="80">
        <v>0</v>
      </c>
      <c r="V508" s="80">
        <v>0</v>
      </c>
      <c r="W508" s="80">
        <v>0</v>
      </c>
      <c r="X508" s="80">
        <v>0</v>
      </c>
      <c r="Y508" s="80">
        <v>0</v>
      </c>
      <c r="Z508" s="80">
        <v>0</v>
      </c>
      <c r="AA508" s="80">
        <v>0</v>
      </c>
      <c r="AB508" s="80">
        <v>0</v>
      </c>
      <c r="AC508" s="80">
        <v>0</v>
      </c>
      <c r="AD508" s="80">
        <v>0</v>
      </c>
      <c r="AE508" s="80">
        <v>0</v>
      </c>
    </row>
    <row r="509" spans="1:31">
      <c r="A509" s="54" t="s">
        <v>108</v>
      </c>
      <c r="B509" s="54" t="s">
        <v>45</v>
      </c>
      <c r="C509" s="53" t="s">
        <v>598</v>
      </c>
      <c r="D509" s="80">
        <v>0</v>
      </c>
      <c r="E509" s="80">
        <v>0</v>
      </c>
      <c r="F509" s="80">
        <v>0</v>
      </c>
      <c r="G509" s="80">
        <v>0</v>
      </c>
      <c r="H509" s="80">
        <v>0</v>
      </c>
      <c r="I509" s="80">
        <v>0</v>
      </c>
      <c r="J509" s="80">
        <v>0</v>
      </c>
      <c r="K509" s="80">
        <v>0</v>
      </c>
      <c r="L509" s="80">
        <v>1</v>
      </c>
      <c r="M509" s="80">
        <v>0</v>
      </c>
      <c r="N509" s="80">
        <v>9</v>
      </c>
      <c r="O509" s="80">
        <v>0</v>
      </c>
      <c r="P509" s="80">
        <v>0</v>
      </c>
      <c r="Q509" s="80">
        <v>0</v>
      </c>
      <c r="R509" s="80">
        <v>0</v>
      </c>
      <c r="S509" s="80">
        <v>0</v>
      </c>
      <c r="T509" s="80">
        <v>0</v>
      </c>
      <c r="U509" s="80">
        <v>0</v>
      </c>
      <c r="V509" s="80">
        <v>0</v>
      </c>
      <c r="W509" s="80">
        <v>0</v>
      </c>
      <c r="X509" s="80">
        <v>0</v>
      </c>
      <c r="Y509" s="80">
        <v>0</v>
      </c>
      <c r="Z509" s="80">
        <v>0</v>
      </c>
      <c r="AA509" s="80">
        <v>0</v>
      </c>
      <c r="AB509" s="80">
        <v>0</v>
      </c>
      <c r="AC509" s="80">
        <v>0</v>
      </c>
      <c r="AD509" s="80">
        <v>0</v>
      </c>
      <c r="AE509" s="80">
        <v>0</v>
      </c>
    </row>
    <row r="510" spans="1:31">
      <c r="A510" s="54" t="s">
        <v>108</v>
      </c>
      <c r="B510" s="54" t="s">
        <v>46</v>
      </c>
      <c r="C510" s="53" t="s">
        <v>599</v>
      </c>
      <c r="D510" s="80">
        <v>0</v>
      </c>
      <c r="E510" s="80">
        <v>0</v>
      </c>
      <c r="F510" s="80">
        <v>0</v>
      </c>
      <c r="G510" s="80">
        <v>0</v>
      </c>
      <c r="H510" s="80">
        <v>0</v>
      </c>
      <c r="I510" s="80">
        <v>0</v>
      </c>
      <c r="J510" s="80">
        <v>0</v>
      </c>
      <c r="K510" s="80">
        <v>0</v>
      </c>
      <c r="L510" s="80">
        <v>0</v>
      </c>
      <c r="M510" s="80">
        <v>0</v>
      </c>
      <c r="N510" s="80">
        <v>0</v>
      </c>
      <c r="O510" s="80">
        <v>0</v>
      </c>
      <c r="P510" s="80">
        <v>0</v>
      </c>
      <c r="Q510" s="80">
        <v>0</v>
      </c>
      <c r="R510" s="80">
        <v>0</v>
      </c>
      <c r="S510" s="80">
        <v>0</v>
      </c>
      <c r="T510" s="80">
        <v>0</v>
      </c>
      <c r="U510" s="80">
        <v>0</v>
      </c>
      <c r="V510" s="80">
        <v>0</v>
      </c>
      <c r="W510" s="80">
        <v>0</v>
      </c>
      <c r="X510" s="80">
        <v>0</v>
      </c>
      <c r="Y510" s="80">
        <v>0</v>
      </c>
      <c r="Z510" s="80">
        <v>0</v>
      </c>
      <c r="AA510" s="80">
        <v>0</v>
      </c>
      <c r="AB510" s="80">
        <v>0</v>
      </c>
      <c r="AC510" s="80">
        <v>0</v>
      </c>
      <c r="AD510" s="80">
        <v>0</v>
      </c>
      <c r="AE510" s="80">
        <v>0</v>
      </c>
    </row>
    <row r="511" spans="1:31">
      <c r="A511" s="54" t="s">
        <v>108</v>
      </c>
      <c r="B511" s="54" t="s">
        <v>47</v>
      </c>
      <c r="C511" s="53" t="s">
        <v>600</v>
      </c>
      <c r="D511" s="80">
        <v>0</v>
      </c>
      <c r="E511" s="80">
        <v>0</v>
      </c>
      <c r="F511" s="80">
        <v>0</v>
      </c>
      <c r="G511" s="80">
        <v>0</v>
      </c>
      <c r="H511" s="80">
        <v>0</v>
      </c>
      <c r="I511" s="80">
        <v>0</v>
      </c>
      <c r="J511" s="80">
        <v>0</v>
      </c>
      <c r="K511" s="80">
        <v>0</v>
      </c>
      <c r="L511" s="80">
        <v>0</v>
      </c>
      <c r="M511" s="80">
        <v>0</v>
      </c>
      <c r="N511" s="80">
        <v>0</v>
      </c>
      <c r="O511" s="80">
        <v>0</v>
      </c>
      <c r="P511" s="80">
        <v>0</v>
      </c>
      <c r="Q511" s="80">
        <v>0</v>
      </c>
      <c r="R511" s="80">
        <v>0</v>
      </c>
      <c r="S511" s="80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0</v>
      </c>
      <c r="Y511" s="80">
        <v>0</v>
      </c>
      <c r="Z511" s="80">
        <v>0</v>
      </c>
      <c r="AA511" s="80">
        <v>0</v>
      </c>
      <c r="AB511" s="80">
        <v>0</v>
      </c>
      <c r="AC511" s="80">
        <v>0</v>
      </c>
      <c r="AD511" s="80">
        <v>0</v>
      </c>
      <c r="AE511" s="80">
        <v>0</v>
      </c>
    </row>
    <row r="512" spans="1:31">
      <c r="A512" s="54" t="s">
        <v>108</v>
      </c>
      <c r="B512" s="54" t="s">
        <v>48</v>
      </c>
      <c r="C512" s="53" t="s">
        <v>601</v>
      </c>
      <c r="D512" s="80">
        <v>0</v>
      </c>
      <c r="E512" s="80">
        <v>0</v>
      </c>
      <c r="F512" s="80">
        <v>0</v>
      </c>
      <c r="G512" s="80">
        <v>0</v>
      </c>
      <c r="H512" s="80">
        <v>0</v>
      </c>
      <c r="I512" s="80">
        <v>0</v>
      </c>
      <c r="J512" s="80">
        <v>0</v>
      </c>
      <c r="K512" s="80">
        <v>0</v>
      </c>
      <c r="L512" s="80">
        <v>0</v>
      </c>
      <c r="M512" s="80">
        <v>0</v>
      </c>
      <c r="N512" s="80">
        <v>0</v>
      </c>
      <c r="O512" s="80">
        <v>0</v>
      </c>
      <c r="P512" s="80">
        <v>0</v>
      </c>
      <c r="Q512" s="80">
        <v>0</v>
      </c>
      <c r="R512" s="80">
        <v>0</v>
      </c>
      <c r="S512" s="80">
        <v>0</v>
      </c>
      <c r="T512" s="80">
        <v>0</v>
      </c>
      <c r="U512" s="80">
        <v>0</v>
      </c>
      <c r="V512" s="80">
        <v>0</v>
      </c>
      <c r="W512" s="80">
        <v>0</v>
      </c>
      <c r="X512" s="80">
        <v>0</v>
      </c>
      <c r="Y512" s="80">
        <v>0</v>
      </c>
      <c r="Z512" s="80">
        <v>0</v>
      </c>
      <c r="AA512" s="80">
        <v>0</v>
      </c>
      <c r="AB512" s="80">
        <v>0</v>
      </c>
      <c r="AC512" s="80">
        <v>0</v>
      </c>
      <c r="AD512" s="80">
        <v>0</v>
      </c>
      <c r="AE512" s="80">
        <v>0</v>
      </c>
    </row>
    <row r="513" spans="1:31">
      <c r="A513" s="54" t="s">
        <v>108</v>
      </c>
      <c r="B513" s="54" t="s">
        <v>49</v>
      </c>
      <c r="C513" s="53" t="s">
        <v>602</v>
      </c>
      <c r="D513" s="80">
        <v>0</v>
      </c>
      <c r="E513" s="80">
        <v>0</v>
      </c>
      <c r="F513" s="80">
        <v>0</v>
      </c>
      <c r="G513" s="80">
        <v>0</v>
      </c>
      <c r="H513" s="80">
        <v>0</v>
      </c>
      <c r="I513" s="80">
        <v>0</v>
      </c>
      <c r="J513" s="80">
        <v>0</v>
      </c>
      <c r="K513" s="80">
        <v>0</v>
      </c>
      <c r="L513" s="80">
        <v>0</v>
      </c>
      <c r="M513" s="80">
        <v>0</v>
      </c>
      <c r="N513" s="80">
        <v>0</v>
      </c>
      <c r="O513" s="80">
        <v>0</v>
      </c>
      <c r="P513" s="80">
        <v>0</v>
      </c>
      <c r="Q513" s="80">
        <v>0</v>
      </c>
      <c r="R513" s="80">
        <v>0</v>
      </c>
      <c r="S513" s="80">
        <v>0</v>
      </c>
      <c r="T513" s="80">
        <v>0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80">
        <v>0</v>
      </c>
      <c r="AB513" s="80">
        <v>0</v>
      </c>
      <c r="AC513" s="80">
        <v>0</v>
      </c>
      <c r="AD513" s="80">
        <v>0</v>
      </c>
      <c r="AE513" s="80">
        <v>0</v>
      </c>
    </row>
    <row r="514" spans="1:31">
      <c r="A514" s="54" t="s">
        <v>108</v>
      </c>
      <c r="B514" s="54" t="s">
        <v>50</v>
      </c>
      <c r="C514" s="53" t="s">
        <v>603</v>
      </c>
      <c r="D514" s="80">
        <v>0</v>
      </c>
      <c r="E514" s="80">
        <v>0</v>
      </c>
      <c r="F514" s="80">
        <v>0</v>
      </c>
      <c r="G514" s="80">
        <v>0</v>
      </c>
      <c r="H514" s="80">
        <v>0</v>
      </c>
      <c r="I514" s="80">
        <v>0</v>
      </c>
      <c r="J514" s="80">
        <v>0</v>
      </c>
      <c r="K514" s="80">
        <v>0</v>
      </c>
      <c r="L514" s="80">
        <v>0</v>
      </c>
      <c r="M514" s="80">
        <v>0</v>
      </c>
      <c r="N514" s="80">
        <v>0</v>
      </c>
      <c r="O514" s="80">
        <v>0</v>
      </c>
      <c r="P514" s="80">
        <v>0</v>
      </c>
      <c r="Q514" s="80">
        <v>0</v>
      </c>
      <c r="R514" s="80">
        <v>0</v>
      </c>
      <c r="S514" s="80">
        <v>0</v>
      </c>
      <c r="T514" s="80">
        <v>0</v>
      </c>
      <c r="U514" s="80">
        <v>0</v>
      </c>
      <c r="V514" s="80">
        <v>0</v>
      </c>
      <c r="W514" s="80">
        <v>0</v>
      </c>
      <c r="X514" s="80">
        <v>0</v>
      </c>
      <c r="Y514" s="80">
        <v>0</v>
      </c>
      <c r="Z514" s="80">
        <v>0</v>
      </c>
      <c r="AA514" s="80">
        <v>0</v>
      </c>
      <c r="AB514" s="80">
        <v>0</v>
      </c>
      <c r="AC514" s="80">
        <v>0</v>
      </c>
      <c r="AD514" s="80">
        <v>0</v>
      </c>
      <c r="AE514" s="80">
        <v>0</v>
      </c>
    </row>
    <row r="515" spans="1:31">
      <c r="A515" s="54" t="s">
        <v>108</v>
      </c>
      <c r="B515" s="54" t="s">
        <v>51</v>
      </c>
      <c r="C515" s="53" t="s">
        <v>604</v>
      </c>
      <c r="D515" s="80">
        <v>0</v>
      </c>
      <c r="E515" s="80">
        <v>0</v>
      </c>
      <c r="F515" s="80">
        <v>0</v>
      </c>
      <c r="G515" s="80">
        <v>0</v>
      </c>
      <c r="H515" s="80">
        <v>0</v>
      </c>
      <c r="I515" s="80">
        <v>0</v>
      </c>
      <c r="J515" s="80">
        <v>0</v>
      </c>
      <c r="K515" s="80">
        <v>0</v>
      </c>
      <c r="L515" s="80">
        <v>0</v>
      </c>
      <c r="M515" s="80">
        <v>0</v>
      </c>
      <c r="N515" s="80">
        <v>0</v>
      </c>
      <c r="O515" s="80">
        <v>0</v>
      </c>
      <c r="P515" s="80">
        <v>0</v>
      </c>
      <c r="Q515" s="80">
        <v>0</v>
      </c>
      <c r="R515" s="80">
        <v>0</v>
      </c>
      <c r="S515" s="80">
        <v>0</v>
      </c>
      <c r="T515" s="80">
        <v>0</v>
      </c>
      <c r="U515" s="80">
        <v>0</v>
      </c>
      <c r="V515" s="80">
        <v>1</v>
      </c>
      <c r="W515" s="80">
        <v>0</v>
      </c>
      <c r="X515" s="80">
        <v>0</v>
      </c>
      <c r="Y515" s="80">
        <v>0</v>
      </c>
      <c r="Z515" s="80">
        <v>0</v>
      </c>
      <c r="AA515" s="80">
        <v>0</v>
      </c>
      <c r="AB515" s="80">
        <v>0</v>
      </c>
      <c r="AC515" s="80">
        <v>0</v>
      </c>
      <c r="AD515" s="80">
        <v>0</v>
      </c>
      <c r="AE515" s="80">
        <v>0</v>
      </c>
    </row>
    <row r="516" spans="1:31">
      <c r="A516" s="54" t="s">
        <v>108</v>
      </c>
      <c r="B516" s="54" t="s">
        <v>52</v>
      </c>
      <c r="C516" s="53" t="s">
        <v>605</v>
      </c>
      <c r="D516" s="80">
        <v>0</v>
      </c>
      <c r="E516" s="80">
        <v>0</v>
      </c>
      <c r="F516" s="80">
        <v>0</v>
      </c>
      <c r="G516" s="80">
        <v>0</v>
      </c>
      <c r="H516" s="80">
        <v>0</v>
      </c>
      <c r="I516" s="80">
        <v>0</v>
      </c>
      <c r="J516" s="80">
        <v>0</v>
      </c>
      <c r="K516" s="80">
        <v>0</v>
      </c>
      <c r="L516" s="80">
        <v>0</v>
      </c>
      <c r="M516" s="80">
        <v>0</v>
      </c>
      <c r="N516" s="80">
        <v>0</v>
      </c>
      <c r="O516" s="80">
        <v>0</v>
      </c>
      <c r="P516" s="80">
        <v>0</v>
      </c>
      <c r="Q516" s="80">
        <v>0</v>
      </c>
      <c r="R516" s="80">
        <v>0</v>
      </c>
      <c r="S516" s="80">
        <v>0</v>
      </c>
      <c r="T516" s="80">
        <v>0</v>
      </c>
      <c r="U516" s="80">
        <v>0</v>
      </c>
      <c r="V516" s="80">
        <v>0</v>
      </c>
      <c r="W516" s="80">
        <v>0</v>
      </c>
      <c r="X516" s="80">
        <v>0</v>
      </c>
      <c r="Y516" s="80">
        <v>0</v>
      </c>
      <c r="Z516" s="80">
        <v>0</v>
      </c>
      <c r="AA516" s="80">
        <v>0</v>
      </c>
      <c r="AB516" s="80">
        <v>0</v>
      </c>
      <c r="AC516" s="80">
        <v>0</v>
      </c>
      <c r="AD516" s="80">
        <v>0</v>
      </c>
      <c r="AE516" s="80">
        <v>0</v>
      </c>
    </row>
    <row r="517" spans="1:31">
      <c r="A517" s="54" t="s">
        <v>108</v>
      </c>
      <c r="B517" s="54" t="s">
        <v>53</v>
      </c>
      <c r="C517" s="53" t="s">
        <v>606</v>
      </c>
      <c r="D517" s="80">
        <v>0</v>
      </c>
      <c r="E517" s="80">
        <v>0</v>
      </c>
      <c r="F517" s="80">
        <v>0</v>
      </c>
      <c r="G517" s="80">
        <v>0</v>
      </c>
      <c r="H517" s="80">
        <v>0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>
        <v>0</v>
      </c>
      <c r="P517" s="80">
        <v>0</v>
      </c>
      <c r="Q517" s="80">
        <v>0</v>
      </c>
      <c r="R517" s="80">
        <v>0</v>
      </c>
      <c r="S517" s="80">
        <v>0</v>
      </c>
      <c r="T517" s="80">
        <v>0</v>
      </c>
      <c r="U517" s="80">
        <v>0</v>
      </c>
      <c r="V517" s="80">
        <v>0</v>
      </c>
      <c r="W517" s="80">
        <v>0</v>
      </c>
      <c r="X517" s="80">
        <v>0</v>
      </c>
      <c r="Y517" s="80">
        <v>0</v>
      </c>
      <c r="Z517" s="80">
        <v>0</v>
      </c>
      <c r="AA517" s="80">
        <v>0</v>
      </c>
      <c r="AB517" s="80">
        <v>0</v>
      </c>
      <c r="AC517" s="80">
        <v>0</v>
      </c>
      <c r="AD517" s="80">
        <v>0</v>
      </c>
      <c r="AE517" s="80">
        <v>0</v>
      </c>
    </row>
    <row r="518" spans="1:31">
      <c r="A518" s="54" t="s">
        <v>108</v>
      </c>
      <c r="B518" s="54" t="s">
        <v>54</v>
      </c>
      <c r="C518" s="53" t="s">
        <v>607</v>
      </c>
      <c r="D518" s="80">
        <v>0</v>
      </c>
      <c r="E518" s="80">
        <v>0</v>
      </c>
      <c r="F518" s="80">
        <v>0</v>
      </c>
      <c r="G518" s="80">
        <v>0</v>
      </c>
      <c r="H518" s="80">
        <v>0</v>
      </c>
      <c r="I518" s="80">
        <v>0</v>
      </c>
      <c r="J518" s="80">
        <v>0</v>
      </c>
      <c r="K518" s="80">
        <v>0</v>
      </c>
      <c r="L518" s="80">
        <v>0</v>
      </c>
      <c r="M518" s="80">
        <v>0</v>
      </c>
      <c r="N518" s="80">
        <v>0</v>
      </c>
      <c r="O518" s="80">
        <v>0</v>
      </c>
      <c r="P518" s="80">
        <v>0</v>
      </c>
      <c r="Q518" s="80">
        <v>0</v>
      </c>
      <c r="R518" s="80">
        <v>0</v>
      </c>
      <c r="S518" s="80">
        <v>0</v>
      </c>
      <c r="T518" s="80">
        <v>0</v>
      </c>
      <c r="U518" s="80">
        <v>0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80">
        <v>0</v>
      </c>
      <c r="AB518" s="80">
        <v>0</v>
      </c>
      <c r="AC518" s="80">
        <v>0</v>
      </c>
      <c r="AD518" s="80">
        <v>0</v>
      </c>
      <c r="AE518" s="80">
        <v>0</v>
      </c>
    </row>
    <row r="519" spans="1:31">
      <c r="A519" s="54" t="s">
        <v>108</v>
      </c>
      <c r="B519" s="54" t="s">
        <v>55</v>
      </c>
      <c r="C519" s="53" t="s">
        <v>608</v>
      </c>
      <c r="D519" s="80">
        <v>0</v>
      </c>
      <c r="E519" s="80">
        <v>0</v>
      </c>
      <c r="F519" s="80">
        <v>0</v>
      </c>
      <c r="G519" s="80">
        <v>0</v>
      </c>
      <c r="H519" s="80">
        <v>0</v>
      </c>
      <c r="I519" s="80">
        <v>0</v>
      </c>
      <c r="J519" s="80">
        <v>0</v>
      </c>
      <c r="K519" s="80">
        <v>0</v>
      </c>
      <c r="L519" s="80">
        <v>0</v>
      </c>
      <c r="M519" s="80">
        <v>0</v>
      </c>
      <c r="N519" s="80">
        <v>0</v>
      </c>
      <c r="O519" s="80">
        <v>0</v>
      </c>
      <c r="P519" s="80">
        <v>0</v>
      </c>
      <c r="Q519" s="80">
        <v>0</v>
      </c>
      <c r="R519" s="80">
        <v>0</v>
      </c>
      <c r="S519" s="80">
        <v>0</v>
      </c>
      <c r="T519" s="80">
        <v>0</v>
      </c>
      <c r="U519" s="80">
        <v>0</v>
      </c>
      <c r="V519" s="80">
        <v>1</v>
      </c>
      <c r="W519" s="80">
        <v>0</v>
      </c>
      <c r="X519" s="80">
        <v>0</v>
      </c>
      <c r="Y519" s="80">
        <v>0</v>
      </c>
      <c r="Z519" s="80">
        <v>0</v>
      </c>
      <c r="AA519" s="80">
        <v>0</v>
      </c>
      <c r="AB519" s="80">
        <v>0</v>
      </c>
      <c r="AC519" s="80">
        <v>0</v>
      </c>
      <c r="AD519" s="80">
        <v>0</v>
      </c>
      <c r="AE519" s="80">
        <v>0</v>
      </c>
    </row>
    <row r="520" spans="1:31">
      <c r="A520" s="54" t="s">
        <v>108</v>
      </c>
      <c r="B520" s="54" t="s">
        <v>56</v>
      </c>
      <c r="C520" s="53" t="s">
        <v>609</v>
      </c>
      <c r="D520" s="80">
        <v>0</v>
      </c>
      <c r="E520" s="80">
        <v>0</v>
      </c>
      <c r="F520" s="80">
        <v>0</v>
      </c>
      <c r="G520" s="80">
        <v>0</v>
      </c>
      <c r="H520" s="80">
        <v>0</v>
      </c>
      <c r="I520" s="80">
        <v>0</v>
      </c>
      <c r="J520" s="80">
        <v>0</v>
      </c>
      <c r="K520" s="80">
        <v>0</v>
      </c>
      <c r="L520" s="80">
        <v>0</v>
      </c>
      <c r="M520" s="80">
        <v>0</v>
      </c>
      <c r="N520" s="80">
        <v>0</v>
      </c>
      <c r="O520" s="80">
        <v>0</v>
      </c>
      <c r="P520" s="80">
        <v>0</v>
      </c>
      <c r="Q520" s="80">
        <v>0</v>
      </c>
      <c r="R520" s="80">
        <v>0</v>
      </c>
      <c r="S520" s="80">
        <v>0</v>
      </c>
      <c r="T520" s="80">
        <v>0</v>
      </c>
      <c r="U520" s="80">
        <v>0</v>
      </c>
      <c r="V520" s="80">
        <v>2</v>
      </c>
      <c r="W520" s="80">
        <v>0</v>
      </c>
      <c r="X520" s="80">
        <v>0</v>
      </c>
      <c r="Y520" s="80">
        <v>0</v>
      </c>
      <c r="Z520" s="80">
        <v>0</v>
      </c>
      <c r="AA520" s="80">
        <v>0</v>
      </c>
      <c r="AB520" s="80">
        <v>0</v>
      </c>
      <c r="AC520" s="80">
        <v>0</v>
      </c>
      <c r="AD520" s="80">
        <v>0</v>
      </c>
      <c r="AE520" s="80">
        <v>0</v>
      </c>
    </row>
    <row r="521" spans="1:31">
      <c r="A521" s="54" t="s">
        <v>108</v>
      </c>
      <c r="B521" s="54" t="s">
        <v>57</v>
      </c>
      <c r="C521" s="53" t="s">
        <v>610</v>
      </c>
      <c r="D521" s="80">
        <v>0</v>
      </c>
      <c r="E521" s="80">
        <v>0</v>
      </c>
      <c r="F521" s="80">
        <v>0</v>
      </c>
      <c r="G521" s="80">
        <v>0</v>
      </c>
      <c r="H521" s="80">
        <v>0</v>
      </c>
      <c r="I521" s="80">
        <v>0</v>
      </c>
      <c r="J521" s="80">
        <v>0</v>
      </c>
      <c r="K521" s="80">
        <v>0</v>
      </c>
      <c r="L521" s="80">
        <v>0</v>
      </c>
      <c r="M521" s="80">
        <v>0</v>
      </c>
      <c r="N521" s="80">
        <v>0</v>
      </c>
      <c r="O521" s="80">
        <v>0</v>
      </c>
      <c r="P521" s="80">
        <v>0</v>
      </c>
      <c r="Q521" s="80">
        <v>0</v>
      </c>
      <c r="R521" s="80">
        <v>0</v>
      </c>
      <c r="S521" s="80">
        <v>0</v>
      </c>
      <c r="T521" s="80">
        <v>0</v>
      </c>
      <c r="U521" s="80">
        <v>0</v>
      </c>
      <c r="V521" s="80">
        <v>0</v>
      </c>
      <c r="W521" s="80">
        <v>0</v>
      </c>
      <c r="X521" s="80">
        <v>0</v>
      </c>
      <c r="Y521" s="80">
        <v>0</v>
      </c>
      <c r="Z521" s="80">
        <v>0</v>
      </c>
      <c r="AA521" s="80">
        <v>0</v>
      </c>
      <c r="AB521" s="80">
        <v>0</v>
      </c>
      <c r="AC521" s="80">
        <v>0</v>
      </c>
      <c r="AD521" s="80">
        <v>0</v>
      </c>
      <c r="AE521" s="80">
        <v>0</v>
      </c>
    </row>
    <row r="522" spans="1:31">
      <c r="A522" s="54" t="s">
        <v>108</v>
      </c>
      <c r="B522" s="54" t="s">
        <v>58</v>
      </c>
      <c r="C522" s="53" t="s">
        <v>611</v>
      </c>
      <c r="D522" s="80">
        <v>0</v>
      </c>
      <c r="E522" s="80">
        <v>0</v>
      </c>
      <c r="F522" s="80">
        <v>0</v>
      </c>
      <c r="G522" s="80">
        <v>0</v>
      </c>
      <c r="H522" s="80">
        <v>0</v>
      </c>
      <c r="I522" s="80">
        <v>0</v>
      </c>
      <c r="J522" s="80">
        <v>0</v>
      </c>
      <c r="K522" s="80">
        <v>0</v>
      </c>
      <c r="L522" s="80">
        <v>0</v>
      </c>
      <c r="M522" s="80">
        <v>0</v>
      </c>
      <c r="N522" s="80">
        <v>0</v>
      </c>
      <c r="O522" s="80">
        <v>0</v>
      </c>
      <c r="P522" s="80">
        <v>0</v>
      </c>
      <c r="Q522" s="80">
        <v>0</v>
      </c>
      <c r="R522" s="80">
        <v>0</v>
      </c>
      <c r="S522" s="80">
        <v>0</v>
      </c>
      <c r="T522" s="80">
        <v>0</v>
      </c>
      <c r="U522" s="80">
        <v>0</v>
      </c>
      <c r="V522" s="80">
        <v>0</v>
      </c>
      <c r="W522" s="80">
        <v>0</v>
      </c>
      <c r="X522" s="80">
        <v>0</v>
      </c>
      <c r="Y522" s="80">
        <v>0</v>
      </c>
      <c r="Z522" s="80">
        <v>0</v>
      </c>
      <c r="AA522" s="80">
        <v>0</v>
      </c>
      <c r="AB522" s="80">
        <v>0</v>
      </c>
      <c r="AC522" s="80">
        <v>0</v>
      </c>
      <c r="AD522" s="80">
        <v>0</v>
      </c>
      <c r="AE522" s="80">
        <v>0</v>
      </c>
    </row>
    <row r="523" spans="1:31">
      <c r="A523" s="54" t="s">
        <v>108</v>
      </c>
      <c r="B523" s="54" t="s">
        <v>59</v>
      </c>
      <c r="C523" s="53" t="s">
        <v>612</v>
      </c>
      <c r="D523" s="80">
        <v>0</v>
      </c>
      <c r="E523" s="80">
        <v>0</v>
      </c>
      <c r="F523" s="80">
        <v>0</v>
      </c>
      <c r="G523" s="80">
        <v>0</v>
      </c>
      <c r="H523" s="80">
        <v>0</v>
      </c>
      <c r="I523" s="80">
        <v>0</v>
      </c>
      <c r="J523" s="80">
        <v>0</v>
      </c>
      <c r="K523" s="80">
        <v>0</v>
      </c>
      <c r="L523" s="80">
        <v>0</v>
      </c>
      <c r="M523" s="80">
        <v>0</v>
      </c>
      <c r="N523" s="80">
        <v>0</v>
      </c>
      <c r="O523" s="80">
        <v>0</v>
      </c>
      <c r="P523" s="80">
        <v>0</v>
      </c>
      <c r="Q523" s="80">
        <v>0</v>
      </c>
      <c r="R523" s="80">
        <v>0</v>
      </c>
      <c r="S523" s="80">
        <v>0</v>
      </c>
      <c r="T523" s="80">
        <v>0</v>
      </c>
      <c r="U523" s="80">
        <v>0</v>
      </c>
      <c r="V523" s="80">
        <v>0</v>
      </c>
      <c r="W523" s="80">
        <v>1</v>
      </c>
      <c r="X523" s="80">
        <v>0</v>
      </c>
      <c r="Y523" s="80">
        <v>10</v>
      </c>
      <c r="Z523" s="80">
        <v>0</v>
      </c>
      <c r="AA523" s="80">
        <v>0</v>
      </c>
      <c r="AB523" s="80">
        <v>0</v>
      </c>
      <c r="AC523" s="80">
        <v>0</v>
      </c>
      <c r="AD523" s="80">
        <v>0</v>
      </c>
      <c r="AE523" s="80">
        <v>0</v>
      </c>
    </row>
    <row r="524" spans="1:31">
      <c r="A524" s="54" t="s">
        <v>108</v>
      </c>
      <c r="B524" s="54" t="s">
        <v>60</v>
      </c>
      <c r="C524" s="53" t="s">
        <v>613</v>
      </c>
      <c r="D524" s="80">
        <v>0</v>
      </c>
      <c r="E524" s="80">
        <v>0</v>
      </c>
      <c r="F524" s="80">
        <v>0</v>
      </c>
      <c r="G524" s="80">
        <v>0</v>
      </c>
      <c r="H524" s="80">
        <v>0</v>
      </c>
      <c r="I524" s="80">
        <v>0</v>
      </c>
      <c r="J524" s="80">
        <v>0</v>
      </c>
      <c r="K524" s="80">
        <v>0</v>
      </c>
      <c r="L524" s="80">
        <v>0</v>
      </c>
      <c r="M524" s="80">
        <v>0</v>
      </c>
      <c r="N524" s="80">
        <v>0</v>
      </c>
      <c r="O524" s="80">
        <v>0</v>
      </c>
      <c r="P524" s="80">
        <v>0</v>
      </c>
      <c r="Q524" s="80">
        <v>0</v>
      </c>
      <c r="R524" s="80">
        <v>0</v>
      </c>
      <c r="S524" s="80">
        <v>0</v>
      </c>
      <c r="T524" s="80">
        <v>0</v>
      </c>
      <c r="U524" s="80">
        <v>0</v>
      </c>
      <c r="V524" s="80">
        <v>0</v>
      </c>
      <c r="W524" s="80">
        <v>0</v>
      </c>
      <c r="X524" s="80">
        <v>0</v>
      </c>
      <c r="Y524" s="80">
        <v>0</v>
      </c>
      <c r="Z524" s="80">
        <v>0</v>
      </c>
      <c r="AA524" s="80">
        <v>0</v>
      </c>
      <c r="AB524" s="80">
        <v>0</v>
      </c>
      <c r="AC524" s="80">
        <v>0</v>
      </c>
      <c r="AD524" s="80">
        <v>0</v>
      </c>
      <c r="AE524" s="80">
        <v>0</v>
      </c>
    </row>
    <row r="525" spans="1:31">
      <c r="A525" s="54" t="s">
        <v>108</v>
      </c>
      <c r="B525" s="54" t="s">
        <v>61</v>
      </c>
      <c r="C525" s="53" t="s">
        <v>614</v>
      </c>
      <c r="D525" s="80">
        <v>0</v>
      </c>
      <c r="E525" s="80">
        <v>0</v>
      </c>
      <c r="F525" s="80">
        <v>0</v>
      </c>
      <c r="G525" s="80">
        <v>0</v>
      </c>
      <c r="H525" s="80">
        <v>0</v>
      </c>
      <c r="I525" s="80">
        <v>0</v>
      </c>
      <c r="J525" s="80">
        <v>0</v>
      </c>
      <c r="K525" s="80">
        <v>0</v>
      </c>
      <c r="L525" s="80">
        <v>0</v>
      </c>
      <c r="M525" s="80">
        <v>0</v>
      </c>
      <c r="N525" s="80">
        <v>0</v>
      </c>
      <c r="O525" s="80">
        <v>0</v>
      </c>
      <c r="P525" s="80">
        <v>0</v>
      </c>
      <c r="Q525" s="80">
        <v>0</v>
      </c>
      <c r="R525" s="80">
        <v>0</v>
      </c>
      <c r="S525" s="80">
        <v>0</v>
      </c>
      <c r="T525" s="80">
        <v>0</v>
      </c>
      <c r="U525" s="80">
        <v>0</v>
      </c>
      <c r="V525" s="80">
        <v>0</v>
      </c>
      <c r="W525" s="80">
        <v>0</v>
      </c>
      <c r="X525" s="80">
        <v>0</v>
      </c>
      <c r="Y525" s="80">
        <v>0</v>
      </c>
      <c r="Z525" s="80">
        <v>1</v>
      </c>
      <c r="AA525" s="80">
        <v>1</v>
      </c>
      <c r="AB525" s="80">
        <v>2</v>
      </c>
      <c r="AC525" s="80">
        <v>2</v>
      </c>
      <c r="AD525" s="80">
        <v>0</v>
      </c>
      <c r="AE525" s="80">
        <v>0</v>
      </c>
    </row>
    <row r="526" spans="1:31">
      <c r="A526" s="54" t="s">
        <v>108</v>
      </c>
      <c r="B526" s="54" t="s">
        <v>62</v>
      </c>
      <c r="C526" s="53" t="s">
        <v>615</v>
      </c>
      <c r="D526" s="80">
        <v>0</v>
      </c>
      <c r="E526" s="80">
        <v>0</v>
      </c>
      <c r="F526" s="80">
        <v>0</v>
      </c>
      <c r="G526" s="80">
        <v>0</v>
      </c>
      <c r="H526" s="80">
        <v>0</v>
      </c>
      <c r="I526" s="80">
        <v>0</v>
      </c>
      <c r="J526" s="80">
        <v>0</v>
      </c>
      <c r="K526" s="80">
        <v>0</v>
      </c>
      <c r="L526" s="80">
        <v>0</v>
      </c>
      <c r="M526" s="80">
        <v>0</v>
      </c>
      <c r="N526" s="80">
        <v>0</v>
      </c>
      <c r="O526" s="80">
        <v>0</v>
      </c>
      <c r="P526" s="80">
        <v>0</v>
      </c>
      <c r="Q526" s="80">
        <v>0</v>
      </c>
      <c r="R526" s="80">
        <v>0</v>
      </c>
      <c r="S526" s="80">
        <v>0</v>
      </c>
      <c r="T526" s="80">
        <v>0</v>
      </c>
      <c r="U526" s="80">
        <v>0</v>
      </c>
      <c r="V526" s="80">
        <v>0</v>
      </c>
      <c r="W526" s="80">
        <v>0</v>
      </c>
      <c r="X526" s="80">
        <v>0</v>
      </c>
      <c r="Y526" s="80">
        <v>0</v>
      </c>
      <c r="Z526" s="80">
        <v>0</v>
      </c>
      <c r="AA526" s="80">
        <v>0</v>
      </c>
      <c r="AB526" s="80">
        <v>0</v>
      </c>
      <c r="AC526" s="80">
        <v>0</v>
      </c>
      <c r="AD526" s="80">
        <v>2</v>
      </c>
      <c r="AE526" s="80">
        <v>111</v>
      </c>
    </row>
    <row r="527" spans="1:31">
      <c r="A527" s="54" t="s">
        <v>109</v>
      </c>
      <c r="B527" s="54" t="s">
        <v>38</v>
      </c>
      <c r="C527" s="44" t="s">
        <v>616</v>
      </c>
      <c r="D527" s="80">
        <v>15</v>
      </c>
      <c r="E527" s="80">
        <v>7</v>
      </c>
      <c r="F527" s="80">
        <v>1</v>
      </c>
      <c r="G527" s="80">
        <v>1</v>
      </c>
      <c r="H527" s="80">
        <v>231</v>
      </c>
      <c r="I527" s="80">
        <v>2</v>
      </c>
      <c r="J527" s="80">
        <v>63</v>
      </c>
      <c r="K527" s="80">
        <v>0</v>
      </c>
      <c r="L527" s="80">
        <v>0</v>
      </c>
      <c r="M527" s="80">
        <v>0</v>
      </c>
      <c r="N527" s="80">
        <v>0</v>
      </c>
      <c r="O527" s="80">
        <v>0</v>
      </c>
      <c r="P527" s="80">
        <v>0</v>
      </c>
      <c r="Q527" s="80">
        <v>0</v>
      </c>
      <c r="R527" s="80">
        <v>0</v>
      </c>
      <c r="S527" s="80">
        <v>0</v>
      </c>
      <c r="T527" s="80">
        <v>0</v>
      </c>
      <c r="U527" s="80">
        <v>0</v>
      </c>
      <c r="V527" s="80">
        <v>0</v>
      </c>
      <c r="W527" s="80">
        <v>0</v>
      </c>
      <c r="X527" s="80">
        <v>0</v>
      </c>
      <c r="Y527" s="80">
        <v>0</v>
      </c>
      <c r="Z527" s="80">
        <v>0</v>
      </c>
      <c r="AA527" s="80">
        <v>0</v>
      </c>
      <c r="AB527" s="80">
        <v>0</v>
      </c>
      <c r="AC527" s="80">
        <v>0</v>
      </c>
      <c r="AD527" s="80">
        <v>0</v>
      </c>
      <c r="AE527" s="80">
        <v>0</v>
      </c>
    </row>
    <row r="528" spans="1:31">
      <c r="A528" s="54" t="s">
        <v>109</v>
      </c>
      <c r="B528" s="54" t="s">
        <v>39</v>
      </c>
      <c r="C528" s="44" t="s">
        <v>617</v>
      </c>
      <c r="D528" s="80">
        <v>0</v>
      </c>
      <c r="E528" s="80">
        <v>0</v>
      </c>
      <c r="F528" s="80">
        <v>0</v>
      </c>
      <c r="G528" s="80">
        <v>0</v>
      </c>
      <c r="H528" s="80">
        <v>0</v>
      </c>
      <c r="I528" s="80">
        <v>0</v>
      </c>
      <c r="J528" s="80">
        <v>0</v>
      </c>
      <c r="K528" s="80">
        <v>0</v>
      </c>
      <c r="L528" s="80">
        <v>0</v>
      </c>
      <c r="M528" s="80">
        <v>0</v>
      </c>
      <c r="N528" s="80">
        <v>0</v>
      </c>
      <c r="O528" s="80">
        <v>0</v>
      </c>
      <c r="P528" s="80">
        <v>0</v>
      </c>
      <c r="Q528" s="80">
        <v>0</v>
      </c>
      <c r="R528" s="80">
        <v>0</v>
      </c>
      <c r="S528" s="80">
        <v>0</v>
      </c>
      <c r="T528" s="80">
        <v>0</v>
      </c>
      <c r="U528" s="80">
        <v>0</v>
      </c>
      <c r="V528" s="80">
        <v>0</v>
      </c>
      <c r="W528" s="80">
        <v>0</v>
      </c>
      <c r="X528" s="80">
        <v>0</v>
      </c>
      <c r="Y528" s="80">
        <v>0</v>
      </c>
      <c r="Z528" s="80">
        <v>0</v>
      </c>
      <c r="AA528" s="80">
        <v>0</v>
      </c>
      <c r="AB528" s="80">
        <v>0</v>
      </c>
      <c r="AC528" s="80">
        <v>0</v>
      </c>
      <c r="AD528" s="80">
        <v>0</v>
      </c>
      <c r="AE528" s="80">
        <v>0</v>
      </c>
    </row>
    <row r="529" spans="1:31">
      <c r="A529" s="54" t="s">
        <v>109</v>
      </c>
      <c r="B529" s="54" t="s">
        <v>40</v>
      </c>
      <c r="C529" s="44" t="s">
        <v>618</v>
      </c>
      <c r="D529" s="80">
        <v>0</v>
      </c>
      <c r="E529" s="80">
        <v>0</v>
      </c>
      <c r="F529" s="80">
        <v>0</v>
      </c>
      <c r="G529" s="80">
        <v>0</v>
      </c>
      <c r="H529" s="80">
        <v>0</v>
      </c>
      <c r="I529" s="80">
        <v>9</v>
      </c>
      <c r="J529" s="80">
        <v>56</v>
      </c>
      <c r="K529" s="80">
        <v>2</v>
      </c>
      <c r="L529" s="80">
        <v>1</v>
      </c>
      <c r="M529" s="80">
        <v>0</v>
      </c>
      <c r="N529" s="80">
        <v>11</v>
      </c>
      <c r="O529" s="80">
        <v>0</v>
      </c>
      <c r="P529" s="80">
        <v>0</v>
      </c>
      <c r="Q529" s="80">
        <v>0</v>
      </c>
      <c r="R529" s="80">
        <v>0</v>
      </c>
      <c r="S529" s="80">
        <v>0</v>
      </c>
      <c r="T529" s="80">
        <v>0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80">
        <v>0</v>
      </c>
      <c r="AB529" s="80">
        <v>0</v>
      </c>
      <c r="AC529" s="80">
        <v>0</v>
      </c>
      <c r="AD529" s="80">
        <v>0</v>
      </c>
      <c r="AE529" s="80">
        <v>0</v>
      </c>
    </row>
    <row r="530" spans="1:31">
      <c r="A530" s="54" t="s">
        <v>109</v>
      </c>
      <c r="B530" s="54" t="s">
        <v>41</v>
      </c>
      <c r="C530" s="44" t="s">
        <v>619</v>
      </c>
      <c r="D530" s="80">
        <v>0</v>
      </c>
      <c r="E530" s="80">
        <v>0</v>
      </c>
      <c r="F530" s="80">
        <v>0</v>
      </c>
      <c r="G530" s="80">
        <v>0</v>
      </c>
      <c r="H530" s="80">
        <v>0</v>
      </c>
      <c r="I530" s="80">
        <v>0</v>
      </c>
      <c r="J530" s="80">
        <v>0</v>
      </c>
      <c r="K530" s="80">
        <v>0</v>
      </c>
      <c r="L530" s="80">
        <v>1</v>
      </c>
      <c r="M530" s="80">
        <v>0</v>
      </c>
      <c r="N530" s="80">
        <v>17</v>
      </c>
      <c r="O530" s="80">
        <v>2</v>
      </c>
      <c r="P530" s="80">
        <v>16</v>
      </c>
      <c r="Q530" s="80">
        <v>0</v>
      </c>
      <c r="R530" s="80">
        <v>0</v>
      </c>
      <c r="S530" s="80">
        <v>0</v>
      </c>
      <c r="T530" s="80">
        <v>0</v>
      </c>
      <c r="U530" s="80">
        <v>0</v>
      </c>
      <c r="V530" s="80">
        <v>0</v>
      </c>
      <c r="W530" s="80">
        <v>0</v>
      </c>
      <c r="X530" s="80">
        <v>0</v>
      </c>
      <c r="Y530" s="80">
        <v>0</v>
      </c>
      <c r="Z530" s="80">
        <v>0</v>
      </c>
      <c r="AA530" s="80">
        <v>0</v>
      </c>
      <c r="AB530" s="80">
        <v>0</v>
      </c>
      <c r="AC530" s="80">
        <v>0</v>
      </c>
      <c r="AD530" s="80">
        <v>0</v>
      </c>
      <c r="AE530" s="80">
        <v>0</v>
      </c>
    </row>
    <row r="531" spans="1:31">
      <c r="A531" s="54" t="s">
        <v>109</v>
      </c>
      <c r="B531" s="54" t="s">
        <v>42</v>
      </c>
      <c r="C531" s="44" t="s">
        <v>620</v>
      </c>
      <c r="D531" s="80">
        <v>0</v>
      </c>
      <c r="E531" s="80">
        <v>0</v>
      </c>
      <c r="F531" s="80">
        <v>0</v>
      </c>
      <c r="G531" s="80">
        <v>0</v>
      </c>
      <c r="H531" s="80">
        <v>0</v>
      </c>
      <c r="I531" s="80">
        <v>0</v>
      </c>
      <c r="J531" s="80">
        <v>0</v>
      </c>
      <c r="K531" s="80">
        <v>0</v>
      </c>
      <c r="L531" s="80">
        <v>0</v>
      </c>
      <c r="M531" s="80">
        <v>0</v>
      </c>
      <c r="N531" s="80">
        <v>0</v>
      </c>
      <c r="O531" s="80">
        <v>0</v>
      </c>
      <c r="P531" s="80">
        <v>0</v>
      </c>
      <c r="Q531" s="80">
        <v>0</v>
      </c>
      <c r="R531" s="80">
        <v>0</v>
      </c>
      <c r="S531" s="80">
        <v>0</v>
      </c>
      <c r="T531" s="80">
        <v>0</v>
      </c>
      <c r="U531" s="80">
        <v>0</v>
      </c>
      <c r="V531" s="80">
        <v>0</v>
      </c>
      <c r="W531" s="80">
        <v>0</v>
      </c>
      <c r="X531" s="80">
        <v>0</v>
      </c>
      <c r="Y531" s="80">
        <v>0</v>
      </c>
      <c r="Z531" s="80">
        <v>0</v>
      </c>
      <c r="AA531" s="80">
        <v>0</v>
      </c>
      <c r="AB531" s="80">
        <v>0</v>
      </c>
      <c r="AC531" s="80">
        <v>0</v>
      </c>
      <c r="AD531" s="80">
        <v>0</v>
      </c>
      <c r="AE531" s="80">
        <v>0</v>
      </c>
    </row>
    <row r="532" spans="1:31">
      <c r="A532" s="54" t="s">
        <v>109</v>
      </c>
      <c r="B532" s="54" t="s">
        <v>43</v>
      </c>
      <c r="C532" s="44" t="s">
        <v>621</v>
      </c>
      <c r="D532" s="80">
        <v>0</v>
      </c>
      <c r="E532" s="80">
        <v>0</v>
      </c>
      <c r="F532" s="80">
        <v>0</v>
      </c>
      <c r="G532" s="80">
        <v>0</v>
      </c>
      <c r="H532" s="80">
        <v>0</v>
      </c>
      <c r="I532" s="80">
        <v>0</v>
      </c>
      <c r="J532" s="80">
        <v>0</v>
      </c>
      <c r="K532" s="80">
        <v>0</v>
      </c>
      <c r="L532" s="80">
        <v>0</v>
      </c>
      <c r="M532" s="80">
        <v>0</v>
      </c>
      <c r="N532" s="80">
        <v>0</v>
      </c>
      <c r="O532" s="80">
        <v>1</v>
      </c>
      <c r="P532" s="80">
        <v>3</v>
      </c>
      <c r="Q532" s="80">
        <v>0</v>
      </c>
      <c r="R532" s="80">
        <v>0</v>
      </c>
      <c r="S532" s="80">
        <v>0</v>
      </c>
      <c r="T532" s="80">
        <v>0</v>
      </c>
      <c r="U532" s="80">
        <v>0</v>
      </c>
      <c r="V532" s="80">
        <v>0</v>
      </c>
      <c r="W532" s="80">
        <v>0</v>
      </c>
      <c r="X532" s="80">
        <v>0</v>
      </c>
      <c r="Y532" s="80">
        <v>0</v>
      </c>
      <c r="Z532" s="80">
        <v>0</v>
      </c>
      <c r="AA532" s="80">
        <v>0</v>
      </c>
      <c r="AB532" s="80">
        <v>0</v>
      </c>
      <c r="AC532" s="80">
        <v>0</v>
      </c>
      <c r="AD532" s="80">
        <v>0</v>
      </c>
      <c r="AE532" s="80">
        <v>0</v>
      </c>
    </row>
    <row r="533" spans="1:31">
      <c r="A533" s="54" t="s">
        <v>109</v>
      </c>
      <c r="B533" s="54" t="s">
        <v>44</v>
      </c>
      <c r="C533" s="44" t="s">
        <v>622</v>
      </c>
      <c r="D533" s="80">
        <v>0</v>
      </c>
      <c r="E533" s="80">
        <v>0</v>
      </c>
      <c r="F533" s="80">
        <v>0</v>
      </c>
      <c r="G533" s="80">
        <v>0</v>
      </c>
      <c r="H533" s="80">
        <v>0</v>
      </c>
      <c r="I533" s="80">
        <v>0</v>
      </c>
      <c r="J533" s="80">
        <v>0</v>
      </c>
      <c r="K533" s="80">
        <v>0</v>
      </c>
      <c r="L533" s="80">
        <v>3</v>
      </c>
      <c r="M533" s="80">
        <v>1</v>
      </c>
      <c r="N533" s="80">
        <v>168</v>
      </c>
      <c r="O533" s="80">
        <v>0</v>
      </c>
      <c r="P533" s="80">
        <v>0</v>
      </c>
      <c r="Q533" s="80">
        <v>0</v>
      </c>
      <c r="R533" s="80">
        <v>0</v>
      </c>
      <c r="S533" s="80">
        <v>0</v>
      </c>
      <c r="T533" s="80">
        <v>0</v>
      </c>
      <c r="U533" s="80">
        <v>0</v>
      </c>
      <c r="V533" s="80">
        <v>0</v>
      </c>
      <c r="W533" s="80">
        <v>0</v>
      </c>
      <c r="X533" s="80">
        <v>0</v>
      </c>
      <c r="Y533" s="80">
        <v>0</v>
      </c>
      <c r="Z533" s="80">
        <v>0</v>
      </c>
      <c r="AA533" s="80">
        <v>0</v>
      </c>
      <c r="AB533" s="80">
        <v>0</v>
      </c>
      <c r="AC533" s="80">
        <v>0</v>
      </c>
      <c r="AD533" s="80">
        <v>0</v>
      </c>
      <c r="AE533" s="80">
        <v>0</v>
      </c>
    </row>
    <row r="534" spans="1:31">
      <c r="A534" s="54" t="s">
        <v>109</v>
      </c>
      <c r="B534" s="54" t="s">
        <v>45</v>
      </c>
      <c r="C534" s="44" t="s">
        <v>623</v>
      </c>
      <c r="D534" s="80">
        <v>0</v>
      </c>
      <c r="E534" s="80">
        <v>0</v>
      </c>
      <c r="F534" s="80">
        <v>0</v>
      </c>
      <c r="G534" s="80">
        <v>0</v>
      </c>
      <c r="H534" s="80">
        <v>0</v>
      </c>
      <c r="I534" s="80">
        <v>0</v>
      </c>
      <c r="J534" s="80">
        <v>0</v>
      </c>
      <c r="K534" s="80">
        <v>0</v>
      </c>
      <c r="L534" s="80">
        <v>1</v>
      </c>
      <c r="M534" s="80">
        <v>0</v>
      </c>
      <c r="N534" s="80">
        <v>22</v>
      </c>
      <c r="O534" s="80">
        <v>0</v>
      </c>
      <c r="P534" s="80">
        <v>0</v>
      </c>
      <c r="Q534" s="80">
        <v>0</v>
      </c>
      <c r="R534" s="80">
        <v>1</v>
      </c>
      <c r="S534" s="80">
        <v>13</v>
      </c>
      <c r="T534" s="80">
        <v>0</v>
      </c>
      <c r="U534" s="80">
        <v>0</v>
      </c>
      <c r="V534" s="80">
        <v>0</v>
      </c>
      <c r="W534" s="80">
        <v>0</v>
      </c>
      <c r="X534" s="80">
        <v>0</v>
      </c>
      <c r="Y534" s="80">
        <v>0</v>
      </c>
      <c r="Z534" s="80">
        <v>0</v>
      </c>
      <c r="AA534" s="80">
        <v>0</v>
      </c>
      <c r="AB534" s="80">
        <v>0</v>
      </c>
      <c r="AC534" s="80">
        <v>0</v>
      </c>
      <c r="AD534" s="80">
        <v>0</v>
      </c>
      <c r="AE534" s="80">
        <v>0</v>
      </c>
    </row>
    <row r="535" spans="1:31">
      <c r="A535" s="54" t="s">
        <v>109</v>
      </c>
      <c r="B535" s="54" t="s">
        <v>46</v>
      </c>
      <c r="C535" s="44" t="s">
        <v>624</v>
      </c>
      <c r="D535" s="80">
        <v>0</v>
      </c>
      <c r="E535" s="80">
        <v>0</v>
      </c>
      <c r="F535" s="80">
        <v>0</v>
      </c>
      <c r="G535" s="80">
        <v>0</v>
      </c>
      <c r="H535" s="80">
        <v>0</v>
      </c>
      <c r="I535" s="80">
        <v>0</v>
      </c>
      <c r="J535" s="80">
        <v>0</v>
      </c>
      <c r="K535" s="80">
        <v>0</v>
      </c>
      <c r="L535" s="80">
        <v>0</v>
      </c>
      <c r="M535" s="80">
        <v>0</v>
      </c>
      <c r="N535" s="80">
        <v>0</v>
      </c>
      <c r="O535" s="80">
        <v>2</v>
      </c>
      <c r="P535" s="80">
        <v>23</v>
      </c>
      <c r="Q535" s="80">
        <v>0</v>
      </c>
      <c r="R535" s="80">
        <v>0</v>
      </c>
      <c r="S535" s="80">
        <v>0</v>
      </c>
      <c r="T535" s="80">
        <v>0</v>
      </c>
      <c r="U535" s="80">
        <v>0</v>
      </c>
      <c r="V535" s="80">
        <v>0</v>
      </c>
      <c r="W535" s="80">
        <v>0</v>
      </c>
      <c r="X535" s="80">
        <v>0</v>
      </c>
      <c r="Y535" s="80">
        <v>0</v>
      </c>
      <c r="Z535" s="80">
        <v>0</v>
      </c>
      <c r="AA535" s="80">
        <v>0</v>
      </c>
      <c r="AB535" s="80">
        <v>0</v>
      </c>
      <c r="AC535" s="80">
        <v>0</v>
      </c>
      <c r="AD535" s="80">
        <v>0</v>
      </c>
      <c r="AE535" s="80">
        <v>0</v>
      </c>
    </row>
    <row r="536" spans="1:31">
      <c r="A536" s="54" t="s">
        <v>109</v>
      </c>
      <c r="B536" s="54" t="s">
        <v>47</v>
      </c>
      <c r="C536" s="44" t="s">
        <v>625</v>
      </c>
      <c r="D536" s="80">
        <v>0</v>
      </c>
      <c r="E536" s="80">
        <v>0</v>
      </c>
      <c r="F536" s="80">
        <v>0</v>
      </c>
      <c r="G536" s="80">
        <v>0</v>
      </c>
      <c r="H536" s="80">
        <v>0</v>
      </c>
      <c r="I536" s="80">
        <v>0</v>
      </c>
      <c r="J536" s="80">
        <v>0</v>
      </c>
      <c r="K536" s="80">
        <v>0</v>
      </c>
      <c r="L536" s="80">
        <v>0</v>
      </c>
      <c r="M536" s="80">
        <v>0</v>
      </c>
      <c r="N536" s="80">
        <v>0</v>
      </c>
      <c r="O536" s="80">
        <v>0</v>
      </c>
      <c r="P536" s="80">
        <v>0</v>
      </c>
      <c r="Q536" s="80">
        <v>0</v>
      </c>
      <c r="R536" s="80">
        <v>0</v>
      </c>
      <c r="S536" s="80">
        <v>0</v>
      </c>
      <c r="T536" s="80">
        <v>0</v>
      </c>
      <c r="U536" s="80">
        <v>0</v>
      </c>
      <c r="V536" s="80">
        <v>0</v>
      </c>
      <c r="W536" s="80">
        <v>0</v>
      </c>
      <c r="X536" s="80">
        <v>0</v>
      </c>
      <c r="Y536" s="80">
        <v>0</v>
      </c>
      <c r="Z536" s="80">
        <v>0</v>
      </c>
      <c r="AA536" s="80">
        <v>0</v>
      </c>
      <c r="AB536" s="80">
        <v>0</v>
      </c>
      <c r="AC536" s="80">
        <v>0</v>
      </c>
      <c r="AD536" s="80">
        <v>0</v>
      </c>
      <c r="AE536" s="80">
        <v>0</v>
      </c>
    </row>
    <row r="537" spans="1:31">
      <c r="A537" s="54" t="s">
        <v>109</v>
      </c>
      <c r="B537" s="54" t="s">
        <v>48</v>
      </c>
      <c r="C537" s="44" t="s">
        <v>626</v>
      </c>
      <c r="D537" s="80">
        <v>0</v>
      </c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1</v>
      </c>
      <c r="M537" s="80">
        <v>0</v>
      </c>
      <c r="N537" s="80">
        <v>13</v>
      </c>
      <c r="O537" s="80">
        <v>0</v>
      </c>
      <c r="P537" s="80">
        <v>0</v>
      </c>
      <c r="Q537" s="80">
        <v>0</v>
      </c>
      <c r="R537" s="80">
        <v>0</v>
      </c>
      <c r="S537" s="80">
        <v>0</v>
      </c>
      <c r="T537" s="80">
        <v>0</v>
      </c>
      <c r="U537" s="80">
        <v>0</v>
      </c>
      <c r="V537" s="80">
        <v>0</v>
      </c>
      <c r="W537" s="80">
        <v>0</v>
      </c>
      <c r="X537" s="80">
        <v>0</v>
      </c>
      <c r="Y537" s="80">
        <v>0</v>
      </c>
      <c r="Z537" s="80">
        <v>0</v>
      </c>
      <c r="AA537" s="80">
        <v>0</v>
      </c>
      <c r="AB537" s="80">
        <v>0</v>
      </c>
      <c r="AC537" s="80">
        <v>0</v>
      </c>
      <c r="AD537" s="80">
        <v>0</v>
      </c>
      <c r="AE537" s="80">
        <v>0</v>
      </c>
    </row>
    <row r="538" spans="1:31">
      <c r="A538" s="54" t="s">
        <v>109</v>
      </c>
      <c r="B538" s="54" t="s">
        <v>49</v>
      </c>
      <c r="C538" s="44" t="s">
        <v>627</v>
      </c>
      <c r="D538" s="80">
        <v>0</v>
      </c>
      <c r="E538" s="80">
        <v>0</v>
      </c>
      <c r="F538" s="80">
        <v>0</v>
      </c>
      <c r="G538" s="80">
        <v>0</v>
      </c>
      <c r="H538" s="80">
        <v>0</v>
      </c>
      <c r="I538" s="80">
        <v>0</v>
      </c>
      <c r="J538" s="80">
        <v>0</v>
      </c>
      <c r="K538" s="80">
        <v>0</v>
      </c>
      <c r="L538" s="80">
        <v>0</v>
      </c>
      <c r="M538" s="80">
        <v>0</v>
      </c>
      <c r="N538" s="80">
        <v>0</v>
      </c>
      <c r="O538" s="80">
        <v>0</v>
      </c>
      <c r="P538" s="80">
        <v>0</v>
      </c>
      <c r="Q538" s="80">
        <v>0</v>
      </c>
      <c r="R538" s="80">
        <v>0</v>
      </c>
      <c r="S538" s="80">
        <v>0</v>
      </c>
      <c r="T538" s="80">
        <v>0</v>
      </c>
      <c r="U538" s="80">
        <v>0</v>
      </c>
      <c r="V538" s="80">
        <v>0</v>
      </c>
      <c r="W538" s="80">
        <v>0</v>
      </c>
      <c r="X538" s="80">
        <v>0</v>
      </c>
      <c r="Y538" s="80">
        <v>0</v>
      </c>
      <c r="Z538" s="80">
        <v>0</v>
      </c>
      <c r="AA538" s="80">
        <v>0</v>
      </c>
      <c r="AB538" s="80">
        <v>0</v>
      </c>
      <c r="AC538" s="80">
        <v>0</v>
      </c>
      <c r="AD538" s="80">
        <v>0</v>
      </c>
      <c r="AE538" s="80">
        <v>0</v>
      </c>
    </row>
    <row r="539" spans="1:31">
      <c r="A539" s="54" t="s">
        <v>109</v>
      </c>
      <c r="B539" s="54" t="s">
        <v>50</v>
      </c>
      <c r="C539" s="44" t="s">
        <v>628</v>
      </c>
      <c r="D539" s="80">
        <v>0</v>
      </c>
      <c r="E539" s="80">
        <v>0</v>
      </c>
      <c r="F539" s="80">
        <v>0</v>
      </c>
      <c r="G539" s="80">
        <v>0</v>
      </c>
      <c r="H539" s="80">
        <v>0</v>
      </c>
      <c r="I539" s="80">
        <v>0</v>
      </c>
      <c r="J539" s="80">
        <v>0</v>
      </c>
      <c r="K539" s="80">
        <v>0</v>
      </c>
      <c r="L539" s="80">
        <v>0</v>
      </c>
      <c r="M539" s="80">
        <v>0</v>
      </c>
      <c r="N539" s="80">
        <v>0</v>
      </c>
      <c r="O539" s="80">
        <v>0</v>
      </c>
      <c r="P539" s="80">
        <v>0</v>
      </c>
      <c r="Q539" s="80">
        <v>0</v>
      </c>
      <c r="R539" s="80">
        <v>0</v>
      </c>
      <c r="S539" s="80">
        <v>0</v>
      </c>
      <c r="T539" s="80">
        <v>0</v>
      </c>
      <c r="U539" s="80">
        <v>0</v>
      </c>
      <c r="V539" s="80">
        <v>0</v>
      </c>
      <c r="W539" s="80">
        <v>0</v>
      </c>
      <c r="X539" s="80">
        <v>0</v>
      </c>
      <c r="Y539" s="80">
        <v>0</v>
      </c>
      <c r="Z539" s="80">
        <v>0</v>
      </c>
      <c r="AA539" s="80">
        <v>0</v>
      </c>
      <c r="AB539" s="80">
        <v>0</v>
      </c>
      <c r="AC539" s="80">
        <v>0</v>
      </c>
      <c r="AD539" s="80">
        <v>0</v>
      </c>
      <c r="AE539" s="80">
        <v>0</v>
      </c>
    </row>
    <row r="540" spans="1:31">
      <c r="A540" s="54" t="s">
        <v>109</v>
      </c>
      <c r="B540" s="54" t="s">
        <v>51</v>
      </c>
      <c r="C540" s="44" t="s">
        <v>629</v>
      </c>
      <c r="D540" s="80">
        <v>0</v>
      </c>
      <c r="E540" s="80">
        <v>0</v>
      </c>
      <c r="F540" s="80">
        <v>0</v>
      </c>
      <c r="G540" s="80">
        <v>0</v>
      </c>
      <c r="H540" s="80">
        <v>0</v>
      </c>
      <c r="I540" s="80">
        <v>0</v>
      </c>
      <c r="J540" s="80">
        <v>0</v>
      </c>
      <c r="K540" s="80">
        <v>0</v>
      </c>
      <c r="L540" s="80">
        <v>0</v>
      </c>
      <c r="M540" s="80">
        <v>0</v>
      </c>
      <c r="N540" s="80">
        <v>0</v>
      </c>
      <c r="O540" s="80">
        <v>0</v>
      </c>
      <c r="P540" s="80">
        <v>0</v>
      </c>
      <c r="Q540" s="80">
        <v>0</v>
      </c>
      <c r="R540" s="80">
        <v>0</v>
      </c>
      <c r="S540" s="80">
        <v>0</v>
      </c>
      <c r="T540" s="80">
        <v>0</v>
      </c>
      <c r="U540" s="80">
        <v>0</v>
      </c>
      <c r="V540" s="80">
        <v>0</v>
      </c>
      <c r="W540" s="80">
        <v>0</v>
      </c>
      <c r="X540" s="80">
        <v>0</v>
      </c>
      <c r="Y540" s="80">
        <v>0</v>
      </c>
      <c r="Z540" s="80">
        <v>0</v>
      </c>
      <c r="AA540" s="80">
        <v>0</v>
      </c>
      <c r="AB540" s="80">
        <v>0</v>
      </c>
      <c r="AC540" s="80">
        <v>0</v>
      </c>
      <c r="AD540" s="80">
        <v>0</v>
      </c>
      <c r="AE540" s="80">
        <v>0</v>
      </c>
    </row>
    <row r="541" spans="1:31">
      <c r="A541" s="54" t="s">
        <v>109</v>
      </c>
      <c r="B541" s="54" t="s">
        <v>52</v>
      </c>
      <c r="C541" s="44" t="s">
        <v>630</v>
      </c>
      <c r="D541" s="80">
        <v>0</v>
      </c>
      <c r="E541" s="80">
        <v>0</v>
      </c>
      <c r="F541" s="80">
        <v>0</v>
      </c>
      <c r="G541" s="80">
        <v>0</v>
      </c>
      <c r="H541" s="80">
        <v>0</v>
      </c>
      <c r="I541" s="80">
        <v>0</v>
      </c>
      <c r="J541" s="80">
        <v>0</v>
      </c>
      <c r="K541" s="80">
        <v>0</v>
      </c>
      <c r="L541" s="80">
        <v>0</v>
      </c>
      <c r="M541" s="80">
        <v>0</v>
      </c>
      <c r="N541" s="80">
        <v>0</v>
      </c>
      <c r="O541" s="80">
        <v>0</v>
      </c>
      <c r="P541" s="80">
        <v>0</v>
      </c>
      <c r="Q541" s="80">
        <v>0</v>
      </c>
      <c r="R541" s="80">
        <v>0</v>
      </c>
      <c r="S541" s="80">
        <v>0</v>
      </c>
      <c r="T541" s="80">
        <v>0</v>
      </c>
      <c r="U541" s="80">
        <v>0</v>
      </c>
      <c r="V541" s="80">
        <v>1</v>
      </c>
      <c r="W541" s="80">
        <v>0</v>
      </c>
      <c r="X541" s="80">
        <v>0</v>
      </c>
      <c r="Y541" s="80">
        <v>0</v>
      </c>
      <c r="Z541" s="80">
        <v>0</v>
      </c>
      <c r="AA541" s="80">
        <v>0</v>
      </c>
      <c r="AB541" s="80">
        <v>0</v>
      </c>
      <c r="AC541" s="80">
        <v>0</v>
      </c>
      <c r="AD541" s="80">
        <v>0</v>
      </c>
      <c r="AE541" s="80">
        <v>0</v>
      </c>
    </row>
    <row r="542" spans="1:31">
      <c r="A542" s="54" t="s">
        <v>109</v>
      </c>
      <c r="B542" s="54" t="s">
        <v>53</v>
      </c>
      <c r="C542" s="44" t="s">
        <v>631</v>
      </c>
      <c r="D542" s="80">
        <v>0</v>
      </c>
      <c r="E542" s="80">
        <v>0</v>
      </c>
      <c r="F542" s="80">
        <v>0</v>
      </c>
      <c r="G542" s="80">
        <v>0</v>
      </c>
      <c r="H542" s="80">
        <v>0</v>
      </c>
      <c r="I542" s="80">
        <v>0</v>
      </c>
      <c r="J542" s="80">
        <v>0</v>
      </c>
      <c r="K542" s="80">
        <v>0</v>
      </c>
      <c r="L542" s="80">
        <v>0</v>
      </c>
      <c r="M542" s="80">
        <v>0</v>
      </c>
      <c r="N542" s="80">
        <v>0</v>
      </c>
      <c r="O542" s="80">
        <v>0</v>
      </c>
      <c r="P542" s="80">
        <v>0</v>
      </c>
      <c r="Q542" s="80">
        <v>0</v>
      </c>
      <c r="R542" s="80">
        <v>0</v>
      </c>
      <c r="S542" s="80">
        <v>0</v>
      </c>
      <c r="T542" s="80">
        <v>0</v>
      </c>
      <c r="U542" s="80">
        <v>0</v>
      </c>
      <c r="V542" s="80">
        <v>0</v>
      </c>
      <c r="W542" s="80">
        <v>0</v>
      </c>
      <c r="X542" s="80">
        <v>0</v>
      </c>
      <c r="Y542" s="80">
        <v>0</v>
      </c>
      <c r="Z542" s="80">
        <v>0</v>
      </c>
      <c r="AA542" s="80">
        <v>0</v>
      </c>
      <c r="AB542" s="80">
        <v>0</v>
      </c>
      <c r="AC542" s="80">
        <v>0</v>
      </c>
      <c r="AD542" s="80">
        <v>0</v>
      </c>
      <c r="AE542" s="80">
        <v>0</v>
      </c>
    </row>
    <row r="543" spans="1:31">
      <c r="A543" s="54" t="s">
        <v>109</v>
      </c>
      <c r="B543" s="54" t="s">
        <v>54</v>
      </c>
      <c r="C543" s="44" t="s">
        <v>632</v>
      </c>
      <c r="D543" s="80">
        <v>0</v>
      </c>
      <c r="E543" s="80">
        <v>0</v>
      </c>
      <c r="F543" s="80">
        <v>0</v>
      </c>
      <c r="G543" s="80">
        <v>0</v>
      </c>
      <c r="H543" s="80">
        <v>0</v>
      </c>
      <c r="I543" s="80">
        <v>0</v>
      </c>
      <c r="J543" s="80">
        <v>0</v>
      </c>
      <c r="K543" s="80">
        <v>0</v>
      </c>
      <c r="L543" s="80">
        <v>0</v>
      </c>
      <c r="M543" s="80">
        <v>0</v>
      </c>
      <c r="N543" s="80">
        <v>0</v>
      </c>
      <c r="O543" s="80">
        <v>0</v>
      </c>
      <c r="P543" s="80">
        <v>0</v>
      </c>
      <c r="Q543" s="80">
        <v>0</v>
      </c>
      <c r="R543" s="80">
        <v>0</v>
      </c>
      <c r="S543" s="80">
        <v>0</v>
      </c>
      <c r="T543" s="80">
        <v>0</v>
      </c>
      <c r="U543" s="80">
        <v>0</v>
      </c>
      <c r="V543" s="80">
        <v>1</v>
      </c>
      <c r="W543" s="80">
        <v>0</v>
      </c>
      <c r="X543" s="80">
        <v>0</v>
      </c>
      <c r="Y543" s="80">
        <v>0</v>
      </c>
      <c r="Z543" s="80">
        <v>0</v>
      </c>
      <c r="AA543" s="80">
        <v>0</v>
      </c>
      <c r="AB543" s="80">
        <v>0</v>
      </c>
      <c r="AC543" s="80">
        <v>0</v>
      </c>
      <c r="AD543" s="80">
        <v>0</v>
      </c>
      <c r="AE543" s="80">
        <v>0</v>
      </c>
    </row>
    <row r="544" spans="1:31">
      <c r="A544" s="54" t="s">
        <v>109</v>
      </c>
      <c r="B544" s="54" t="s">
        <v>55</v>
      </c>
      <c r="C544" s="44" t="s">
        <v>633</v>
      </c>
      <c r="D544" s="80">
        <v>0</v>
      </c>
      <c r="E544" s="80">
        <v>0</v>
      </c>
      <c r="F544" s="80">
        <v>0</v>
      </c>
      <c r="G544" s="80">
        <v>0</v>
      </c>
      <c r="H544" s="80">
        <v>0</v>
      </c>
      <c r="I544" s="80">
        <v>0</v>
      </c>
      <c r="J544" s="80">
        <v>0</v>
      </c>
      <c r="K544" s="80">
        <v>0</v>
      </c>
      <c r="L544" s="80">
        <v>0</v>
      </c>
      <c r="M544" s="80">
        <v>0</v>
      </c>
      <c r="N544" s="80">
        <v>0</v>
      </c>
      <c r="O544" s="80">
        <v>0</v>
      </c>
      <c r="P544" s="80">
        <v>0</v>
      </c>
      <c r="Q544" s="80">
        <v>0</v>
      </c>
      <c r="R544" s="80">
        <v>0</v>
      </c>
      <c r="S544" s="80">
        <v>0</v>
      </c>
      <c r="T544" s="80">
        <v>0</v>
      </c>
      <c r="U544" s="80">
        <v>0</v>
      </c>
      <c r="V544" s="80">
        <v>0</v>
      </c>
      <c r="W544" s="80">
        <v>0</v>
      </c>
      <c r="X544" s="80">
        <v>0</v>
      </c>
      <c r="Y544" s="80">
        <v>0</v>
      </c>
      <c r="Z544" s="80">
        <v>0</v>
      </c>
      <c r="AA544" s="80">
        <v>0</v>
      </c>
      <c r="AB544" s="80">
        <v>0</v>
      </c>
      <c r="AC544" s="80">
        <v>0</v>
      </c>
      <c r="AD544" s="80">
        <v>0</v>
      </c>
      <c r="AE544" s="80">
        <v>0</v>
      </c>
    </row>
    <row r="545" spans="1:31">
      <c r="A545" s="54" t="s">
        <v>109</v>
      </c>
      <c r="B545" s="54" t="s">
        <v>56</v>
      </c>
      <c r="C545" s="44" t="s">
        <v>634</v>
      </c>
      <c r="D545" s="80">
        <v>0</v>
      </c>
      <c r="E545" s="80">
        <v>0</v>
      </c>
      <c r="F545" s="80">
        <v>0</v>
      </c>
      <c r="G545" s="80">
        <v>0</v>
      </c>
      <c r="H545" s="80">
        <v>0</v>
      </c>
      <c r="I545" s="80">
        <v>0</v>
      </c>
      <c r="J545" s="80">
        <v>0</v>
      </c>
      <c r="K545" s="80">
        <v>0</v>
      </c>
      <c r="L545" s="80">
        <v>0</v>
      </c>
      <c r="M545" s="80">
        <v>0</v>
      </c>
      <c r="N545" s="80">
        <v>0</v>
      </c>
      <c r="O545" s="80">
        <v>0</v>
      </c>
      <c r="P545" s="80">
        <v>0</v>
      </c>
      <c r="Q545" s="80">
        <v>0</v>
      </c>
      <c r="R545" s="80">
        <v>0</v>
      </c>
      <c r="S545" s="80">
        <v>0</v>
      </c>
      <c r="T545" s="80">
        <v>0</v>
      </c>
      <c r="U545" s="80">
        <v>0</v>
      </c>
      <c r="V545" s="80">
        <v>0</v>
      </c>
      <c r="W545" s="80">
        <v>0</v>
      </c>
      <c r="X545" s="80">
        <v>0</v>
      </c>
      <c r="Y545" s="80">
        <v>0</v>
      </c>
      <c r="Z545" s="80">
        <v>0</v>
      </c>
      <c r="AA545" s="80">
        <v>0</v>
      </c>
      <c r="AB545" s="80">
        <v>0</v>
      </c>
      <c r="AC545" s="80">
        <v>0</v>
      </c>
      <c r="AD545" s="80">
        <v>0</v>
      </c>
      <c r="AE545" s="80">
        <v>0</v>
      </c>
    </row>
    <row r="546" spans="1:31">
      <c r="A546" s="54" t="s">
        <v>109</v>
      </c>
      <c r="B546" s="54" t="s">
        <v>57</v>
      </c>
      <c r="C546" s="44" t="s">
        <v>635</v>
      </c>
      <c r="D546" s="80">
        <v>0</v>
      </c>
      <c r="E546" s="80">
        <v>0</v>
      </c>
      <c r="F546" s="80">
        <v>0</v>
      </c>
      <c r="G546" s="80">
        <v>0</v>
      </c>
      <c r="H546" s="80">
        <v>0</v>
      </c>
      <c r="I546" s="80">
        <v>0</v>
      </c>
      <c r="J546" s="80">
        <v>0</v>
      </c>
      <c r="K546" s="80">
        <v>0</v>
      </c>
      <c r="L546" s="80">
        <v>0</v>
      </c>
      <c r="M546" s="80">
        <v>0</v>
      </c>
      <c r="N546" s="80">
        <v>0</v>
      </c>
      <c r="O546" s="80">
        <v>0</v>
      </c>
      <c r="P546" s="80">
        <v>0</v>
      </c>
      <c r="Q546" s="80">
        <v>0</v>
      </c>
      <c r="R546" s="80">
        <v>0</v>
      </c>
      <c r="S546" s="80">
        <v>0</v>
      </c>
      <c r="T546" s="80">
        <v>0</v>
      </c>
      <c r="U546" s="80">
        <v>0</v>
      </c>
      <c r="V546" s="80">
        <v>0</v>
      </c>
      <c r="W546" s="80">
        <v>0</v>
      </c>
      <c r="X546" s="80">
        <v>0</v>
      </c>
      <c r="Y546" s="80">
        <v>0</v>
      </c>
      <c r="Z546" s="80">
        <v>0</v>
      </c>
      <c r="AA546" s="80">
        <v>0</v>
      </c>
      <c r="AB546" s="80">
        <v>0</v>
      </c>
      <c r="AC546" s="80">
        <v>0</v>
      </c>
      <c r="AD546" s="80">
        <v>0</v>
      </c>
      <c r="AE546" s="80">
        <v>0</v>
      </c>
    </row>
    <row r="547" spans="1:31">
      <c r="A547" s="54" t="s">
        <v>109</v>
      </c>
      <c r="B547" s="54" t="s">
        <v>58</v>
      </c>
      <c r="C547" s="44" t="s">
        <v>636</v>
      </c>
      <c r="D547" s="80">
        <v>0</v>
      </c>
      <c r="E547" s="80">
        <v>0</v>
      </c>
      <c r="F547" s="80">
        <v>0</v>
      </c>
      <c r="G547" s="80">
        <v>0</v>
      </c>
      <c r="H547" s="80">
        <v>0</v>
      </c>
      <c r="I547" s="80">
        <v>0</v>
      </c>
      <c r="J547" s="80">
        <v>0</v>
      </c>
      <c r="K547" s="80">
        <v>0</v>
      </c>
      <c r="L547" s="80">
        <v>0</v>
      </c>
      <c r="M547" s="80">
        <v>0</v>
      </c>
      <c r="N547" s="80">
        <v>0</v>
      </c>
      <c r="O547" s="80">
        <v>0</v>
      </c>
      <c r="P547" s="80">
        <v>0</v>
      </c>
      <c r="Q547" s="80">
        <v>0</v>
      </c>
      <c r="R547" s="80">
        <v>0</v>
      </c>
      <c r="S547" s="80">
        <v>0</v>
      </c>
      <c r="T547" s="80">
        <v>0</v>
      </c>
      <c r="U547" s="80">
        <v>0</v>
      </c>
      <c r="V547" s="80">
        <v>0</v>
      </c>
      <c r="W547" s="80">
        <v>0</v>
      </c>
      <c r="X547" s="80">
        <v>0</v>
      </c>
      <c r="Y547" s="80">
        <v>0</v>
      </c>
      <c r="Z547" s="80">
        <v>0</v>
      </c>
      <c r="AA547" s="80">
        <v>0</v>
      </c>
      <c r="AB547" s="80">
        <v>0</v>
      </c>
      <c r="AC547" s="80">
        <v>0</v>
      </c>
      <c r="AD547" s="80">
        <v>0</v>
      </c>
      <c r="AE547" s="80">
        <v>0</v>
      </c>
    </row>
    <row r="548" spans="1:31">
      <c r="A548" s="54" t="s">
        <v>109</v>
      </c>
      <c r="B548" s="54" t="s">
        <v>59</v>
      </c>
      <c r="C548" s="44" t="s">
        <v>637</v>
      </c>
      <c r="D548" s="80">
        <v>0</v>
      </c>
      <c r="E548" s="80">
        <v>0</v>
      </c>
      <c r="F548" s="80">
        <v>0</v>
      </c>
      <c r="G548" s="80">
        <v>0</v>
      </c>
      <c r="H548" s="80">
        <v>0</v>
      </c>
      <c r="I548" s="80">
        <v>0</v>
      </c>
      <c r="J548" s="80">
        <v>0</v>
      </c>
      <c r="K548" s="80">
        <v>0</v>
      </c>
      <c r="L548" s="80">
        <v>0</v>
      </c>
      <c r="M548" s="80">
        <v>0</v>
      </c>
      <c r="N548" s="80">
        <v>0</v>
      </c>
      <c r="O548" s="80">
        <v>0</v>
      </c>
      <c r="P548" s="80">
        <v>0</v>
      </c>
      <c r="Q548" s="80">
        <v>0</v>
      </c>
      <c r="R548" s="80">
        <v>0</v>
      </c>
      <c r="S548" s="80">
        <v>0</v>
      </c>
      <c r="T548" s="80">
        <v>0</v>
      </c>
      <c r="U548" s="80">
        <v>0</v>
      </c>
      <c r="V548" s="80">
        <v>0</v>
      </c>
      <c r="W548" s="80">
        <v>0</v>
      </c>
      <c r="X548" s="80">
        <v>0</v>
      </c>
      <c r="Y548" s="80">
        <v>0</v>
      </c>
      <c r="Z548" s="80">
        <v>0</v>
      </c>
      <c r="AA548" s="80">
        <v>0</v>
      </c>
      <c r="AB548" s="80">
        <v>0</v>
      </c>
      <c r="AC548" s="80">
        <v>0</v>
      </c>
      <c r="AD548" s="80">
        <v>0</v>
      </c>
      <c r="AE548" s="80">
        <v>0</v>
      </c>
    </row>
    <row r="549" spans="1:31">
      <c r="A549" s="54" t="s">
        <v>109</v>
      </c>
      <c r="B549" s="54" t="s">
        <v>60</v>
      </c>
      <c r="C549" s="44" t="s">
        <v>638</v>
      </c>
      <c r="D549" s="80">
        <v>0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0">
        <v>0</v>
      </c>
      <c r="K549" s="80">
        <v>0</v>
      </c>
      <c r="L549" s="80">
        <v>0</v>
      </c>
      <c r="M549" s="80">
        <v>0</v>
      </c>
      <c r="N549" s="80">
        <v>0</v>
      </c>
      <c r="O549" s="80">
        <v>0</v>
      </c>
      <c r="P549" s="80">
        <v>0</v>
      </c>
      <c r="Q549" s="80">
        <v>0</v>
      </c>
      <c r="R549" s="80">
        <v>0</v>
      </c>
      <c r="S549" s="80">
        <v>0</v>
      </c>
      <c r="T549" s="80">
        <v>0</v>
      </c>
      <c r="U549" s="80">
        <v>0</v>
      </c>
      <c r="V549" s="80">
        <v>0</v>
      </c>
      <c r="W549" s="80">
        <v>0</v>
      </c>
      <c r="X549" s="80">
        <v>0</v>
      </c>
      <c r="Y549" s="80">
        <v>0</v>
      </c>
      <c r="Z549" s="80">
        <v>0</v>
      </c>
      <c r="AA549" s="80">
        <v>0</v>
      </c>
      <c r="AB549" s="80">
        <v>0</v>
      </c>
      <c r="AC549" s="80">
        <v>0</v>
      </c>
      <c r="AD549" s="80">
        <v>0</v>
      </c>
      <c r="AE549" s="80">
        <v>0</v>
      </c>
    </row>
    <row r="550" spans="1:31">
      <c r="A550" s="54" t="s">
        <v>109</v>
      </c>
      <c r="B550" s="54" t="s">
        <v>61</v>
      </c>
      <c r="C550" s="44" t="s">
        <v>639</v>
      </c>
      <c r="D550" s="80">
        <v>0</v>
      </c>
      <c r="E550" s="80">
        <v>0</v>
      </c>
      <c r="F550" s="80">
        <v>0</v>
      </c>
      <c r="G550" s="80">
        <v>0</v>
      </c>
      <c r="H550" s="80">
        <v>0</v>
      </c>
      <c r="I550" s="80">
        <v>0</v>
      </c>
      <c r="J550" s="80">
        <v>0</v>
      </c>
      <c r="K550" s="80">
        <v>0</v>
      </c>
      <c r="L550" s="80">
        <v>0</v>
      </c>
      <c r="M550" s="80">
        <v>0</v>
      </c>
      <c r="N550" s="80">
        <v>0</v>
      </c>
      <c r="O550" s="80">
        <v>0</v>
      </c>
      <c r="P550" s="80">
        <v>0</v>
      </c>
      <c r="Q550" s="80">
        <v>0</v>
      </c>
      <c r="R550" s="80">
        <v>0</v>
      </c>
      <c r="S550" s="80">
        <v>0</v>
      </c>
      <c r="T550" s="80">
        <v>0</v>
      </c>
      <c r="U550" s="80">
        <v>0</v>
      </c>
      <c r="V550" s="80">
        <v>0</v>
      </c>
      <c r="W550" s="80">
        <v>0</v>
      </c>
      <c r="X550" s="80">
        <v>0</v>
      </c>
      <c r="Y550" s="80">
        <v>0</v>
      </c>
      <c r="Z550" s="80">
        <v>3</v>
      </c>
      <c r="AA550" s="80">
        <v>3</v>
      </c>
      <c r="AB550" s="80">
        <v>0</v>
      </c>
      <c r="AC550" s="80">
        <v>0</v>
      </c>
      <c r="AD550" s="80">
        <v>0</v>
      </c>
      <c r="AE550" s="80">
        <v>0</v>
      </c>
    </row>
    <row r="551" spans="1:31">
      <c r="A551" s="54" t="s">
        <v>109</v>
      </c>
      <c r="B551" s="54" t="s">
        <v>62</v>
      </c>
      <c r="C551" s="44" t="s">
        <v>640</v>
      </c>
      <c r="D551" s="80">
        <v>0</v>
      </c>
      <c r="E551" s="80">
        <v>0</v>
      </c>
      <c r="F551" s="80">
        <v>0</v>
      </c>
      <c r="G551" s="80">
        <v>0</v>
      </c>
      <c r="H551" s="80">
        <v>0</v>
      </c>
      <c r="I551" s="80">
        <v>0</v>
      </c>
      <c r="J551" s="80">
        <v>0</v>
      </c>
      <c r="K551" s="80">
        <v>0</v>
      </c>
      <c r="L551" s="80">
        <v>0</v>
      </c>
      <c r="M551" s="80">
        <v>0</v>
      </c>
      <c r="N551" s="80">
        <v>0</v>
      </c>
      <c r="O551" s="80">
        <v>0</v>
      </c>
      <c r="P551" s="80">
        <v>0</v>
      </c>
      <c r="Q551" s="80">
        <v>0</v>
      </c>
      <c r="R551" s="80">
        <v>0</v>
      </c>
      <c r="S551" s="80">
        <v>0</v>
      </c>
      <c r="T551" s="80">
        <v>0</v>
      </c>
      <c r="U551" s="80">
        <v>0</v>
      </c>
      <c r="V551" s="80">
        <v>0</v>
      </c>
      <c r="W551" s="80">
        <v>0</v>
      </c>
      <c r="X551" s="80">
        <v>0</v>
      </c>
      <c r="Y551" s="80">
        <v>0</v>
      </c>
      <c r="Z551" s="80">
        <v>0</v>
      </c>
      <c r="AA551" s="80">
        <v>0</v>
      </c>
      <c r="AB551" s="80">
        <v>0</v>
      </c>
      <c r="AC551" s="80">
        <v>0</v>
      </c>
      <c r="AD551" s="80">
        <v>0</v>
      </c>
      <c r="AE551" s="80">
        <v>0</v>
      </c>
    </row>
    <row r="552" spans="1:31">
      <c r="A552" s="54" t="s">
        <v>110</v>
      </c>
      <c r="B552" s="54" t="s">
        <v>38</v>
      </c>
      <c r="C552" s="46" t="s">
        <v>641</v>
      </c>
      <c r="D552" s="80">
        <v>5</v>
      </c>
      <c r="E552" s="80">
        <v>5</v>
      </c>
      <c r="F552" s="80">
        <v>2</v>
      </c>
      <c r="G552" s="80">
        <v>0</v>
      </c>
      <c r="H552" s="80">
        <v>199</v>
      </c>
      <c r="I552" s="80">
        <v>0</v>
      </c>
      <c r="J552" s="80">
        <v>0</v>
      </c>
      <c r="K552" s="80">
        <v>0</v>
      </c>
      <c r="L552" s="80">
        <v>0</v>
      </c>
      <c r="M552" s="80">
        <v>0</v>
      </c>
      <c r="N552" s="80">
        <v>0</v>
      </c>
      <c r="O552" s="80">
        <v>0</v>
      </c>
      <c r="P552" s="80">
        <v>0</v>
      </c>
      <c r="Q552" s="80">
        <v>0</v>
      </c>
      <c r="R552" s="80">
        <v>0</v>
      </c>
      <c r="S552" s="80">
        <v>0</v>
      </c>
      <c r="T552" s="80">
        <v>0</v>
      </c>
      <c r="U552" s="80">
        <v>0</v>
      </c>
      <c r="V552" s="80">
        <v>0</v>
      </c>
      <c r="W552" s="80">
        <v>0</v>
      </c>
      <c r="X552" s="80">
        <v>0</v>
      </c>
      <c r="Y552" s="80">
        <v>0</v>
      </c>
      <c r="Z552" s="80">
        <v>0</v>
      </c>
      <c r="AA552" s="80">
        <v>0</v>
      </c>
      <c r="AB552" s="80">
        <v>0</v>
      </c>
      <c r="AC552" s="80">
        <v>0</v>
      </c>
      <c r="AD552" s="80">
        <v>0</v>
      </c>
      <c r="AE552" s="80">
        <v>0</v>
      </c>
    </row>
    <row r="553" spans="1:31">
      <c r="A553" s="54" t="s">
        <v>110</v>
      </c>
      <c r="B553" s="54" t="s">
        <v>39</v>
      </c>
      <c r="C553" s="46" t="s">
        <v>642</v>
      </c>
      <c r="D553" s="80">
        <v>0</v>
      </c>
      <c r="E553" s="80">
        <v>0</v>
      </c>
      <c r="F553" s="80">
        <v>0</v>
      </c>
      <c r="G553" s="80">
        <v>0</v>
      </c>
      <c r="H553" s="80">
        <v>0</v>
      </c>
      <c r="I553" s="80">
        <v>0</v>
      </c>
      <c r="J553" s="80">
        <v>0</v>
      </c>
      <c r="K553" s="80">
        <v>0</v>
      </c>
      <c r="L553" s="80">
        <v>0</v>
      </c>
      <c r="M553" s="80">
        <v>0</v>
      </c>
      <c r="N553" s="80">
        <v>0</v>
      </c>
      <c r="O553" s="80">
        <v>0</v>
      </c>
      <c r="P553" s="80">
        <v>0</v>
      </c>
      <c r="Q553" s="80">
        <v>0</v>
      </c>
      <c r="R553" s="80">
        <v>0</v>
      </c>
      <c r="S553" s="80">
        <v>0</v>
      </c>
      <c r="T553" s="80">
        <v>0</v>
      </c>
      <c r="U553" s="80">
        <v>0</v>
      </c>
      <c r="V553" s="80">
        <v>0</v>
      </c>
      <c r="W553" s="80">
        <v>0</v>
      </c>
      <c r="X553" s="80">
        <v>0</v>
      </c>
      <c r="Y553" s="80">
        <v>0</v>
      </c>
      <c r="Z553" s="80">
        <v>0</v>
      </c>
      <c r="AA553" s="80">
        <v>0</v>
      </c>
      <c r="AB553" s="80">
        <v>0</v>
      </c>
      <c r="AC553" s="80">
        <v>0</v>
      </c>
      <c r="AD553" s="80">
        <v>0</v>
      </c>
      <c r="AE553" s="80">
        <v>0</v>
      </c>
    </row>
    <row r="554" spans="1:31">
      <c r="A554" s="54" t="s">
        <v>110</v>
      </c>
      <c r="B554" s="54" t="s">
        <v>40</v>
      </c>
      <c r="C554" s="46" t="s">
        <v>643</v>
      </c>
      <c r="D554" s="80">
        <v>0</v>
      </c>
      <c r="E554" s="80">
        <v>0</v>
      </c>
      <c r="F554" s="80">
        <v>0</v>
      </c>
      <c r="G554" s="80">
        <v>0</v>
      </c>
      <c r="H554" s="80">
        <v>0</v>
      </c>
      <c r="I554" s="80">
        <v>12</v>
      </c>
      <c r="J554" s="80">
        <v>209</v>
      </c>
      <c r="K554" s="80">
        <v>2</v>
      </c>
      <c r="L554" s="80">
        <v>2</v>
      </c>
      <c r="M554" s="80">
        <v>1</v>
      </c>
      <c r="N554" s="80">
        <v>94</v>
      </c>
      <c r="O554" s="80">
        <v>0</v>
      </c>
      <c r="P554" s="80">
        <v>0</v>
      </c>
      <c r="Q554" s="80">
        <v>0</v>
      </c>
      <c r="R554" s="80">
        <v>0</v>
      </c>
      <c r="S554" s="80">
        <v>0</v>
      </c>
      <c r="T554" s="80">
        <v>0</v>
      </c>
      <c r="U554" s="80">
        <v>0</v>
      </c>
      <c r="V554" s="80">
        <v>0</v>
      </c>
      <c r="W554" s="80">
        <v>0</v>
      </c>
      <c r="X554" s="80">
        <v>0</v>
      </c>
      <c r="Y554" s="80">
        <v>0</v>
      </c>
      <c r="Z554" s="80">
        <v>0</v>
      </c>
      <c r="AA554" s="80">
        <v>0</v>
      </c>
      <c r="AB554" s="80">
        <v>0</v>
      </c>
      <c r="AC554" s="80">
        <v>0</v>
      </c>
      <c r="AD554" s="80">
        <v>0</v>
      </c>
      <c r="AE554" s="80">
        <v>0</v>
      </c>
    </row>
    <row r="555" spans="1:31">
      <c r="A555" s="54" t="s">
        <v>110</v>
      </c>
      <c r="B555" s="54" t="s">
        <v>41</v>
      </c>
      <c r="C555" s="46" t="s">
        <v>644</v>
      </c>
      <c r="D555" s="80">
        <v>0</v>
      </c>
      <c r="E555" s="80">
        <v>0</v>
      </c>
      <c r="F555" s="80">
        <v>0</v>
      </c>
      <c r="G555" s="80">
        <v>0</v>
      </c>
      <c r="H555" s="80">
        <v>0</v>
      </c>
      <c r="I555" s="80">
        <v>0</v>
      </c>
      <c r="J555" s="80">
        <v>0</v>
      </c>
      <c r="K555" s="80">
        <v>0</v>
      </c>
      <c r="L555" s="80">
        <v>0</v>
      </c>
      <c r="M555" s="80">
        <v>0</v>
      </c>
      <c r="N555" s="80">
        <v>0</v>
      </c>
      <c r="O555" s="80">
        <v>0</v>
      </c>
      <c r="P555" s="80">
        <v>0</v>
      </c>
      <c r="Q555" s="80">
        <v>0</v>
      </c>
      <c r="R555" s="80">
        <v>0</v>
      </c>
      <c r="S555" s="80">
        <v>0</v>
      </c>
      <c r="T555" s="80">
        <v>0</v>
      </c>
      <c r="U555" s="80">
        <v>0</v>
      </c>
      <c r="V555" s="80">
        <v>0</v>
      </c>
      <c r="W555" s="80">
        <v>0</v>
      </c>
      <c r="X555" s="80">
        <v>0</v>
      </c>
      <c r="Y555" s="80">
        <v>0</v>
      </c>
      <c r="Z555" s="80">
        <v>0</v>
      </c>
      <c r="AA555" s="80">
        <v>0</v>
      </c>
      <c r="AB555" s="80">
        <v>0</v>
      </c>
      <c r="AC555" s="80">
        <v>0</v>
      </c>
      <c r="AD555" s="80">
        <v>0</v>
      </c>
      <c r="AE555" s="80">
        <v>0</v>
      </c>
    </row>
    <row r="556" spans="1:31">
      <c r="A556" s="54" t="s">
        <v>110</v>
      </c>
      <c r="B556" s="54" t="s">
        <v>42</v>
      </c>
      <c r="C556" s="46" t="s">
        <v>645</v>
      </c>
      <c r="D556" s="80">
        <v>0</v>
      </c>
      <c r="E556" s="80">
        <v>0</v>
      </c>
      <c r="F556" s="80">
        <v>0</v>
      </c>
      <c r="G556" s="80">
        <v>0</v>
      </c>
      <c r="H556" s="80">
        <v>0</v>
      </c>
      <c r="I556" s="80">
        <v>0</v>
      </c>
      <c r="J556" s="80">
        <v>0</v>
      </c>
      <c r="K556" s="80">
        <v>0</v>
      </c>
      <c r="L556" s="80">
        <v>0</v>
      </c>
      <c r="M556" s="80">
        <v>0</v>
      </c>
      <c r="N556" s="80">
        <v>0</v>
      </c>
      <c r="O556" s="80">
        <v>0</v>
      </c>
      <c r="P556" s="80">
        <v>0</v>
      </c>
      <c r="Q556" s="80">
        <v>0</v>
      </c>
      <c r="R556" s="80">
        <v>0</v>
      </c>
      <c r="S556" s="80">
        <v>0</v>
      </c>
      <c r="T556" s="80">
        <v>0</v>
      </c>
      <c r="U556" s="80">
        <v>0</v>
      </c>
      <c r="V556" s="80">
        <v>0</v>
      </c>
      <c r="W556" s="80">
        <v>0</v>
      </c>
      <c r="X556" s="80">
        <v>0</v>
      </c>
      <c r="Y556" s="80">
        <v>0</v>
      </c>
      <c r="Z556" s="80">
        <v>0</v>
      </c>
      <c r="AA556" s="80">
        <v>0</v>
      </c>
      <c r="AB556" s="80">
        <v>0</v>
      </c>
      <c r="AC556" s="80">
        <v>0</v>
      </c>
      <c r="AD556" s="80">
        <v>0</v>
      </c>
      <c r="AE556" s="80">
        <v>0</v>
      </c>
    </row>
    <row r="557" spans="1:31">
      <c r="A557" s="54" t="s">
        <v>110</v>
      </c>
      <c r="B557" s="54" t="s">
        <v>43</v>
      </c>
      <c r="C557" s="46" t="s">
        <v>646</v>
      </c>
      <c r="D557" s="80">
        <v>0</v>
      </c>
      <c r="E557" s="80">
        <v>0</v>
      </c>
      <c r="F557" s="80">
        <v>0</v>
      </c>
      <c r="G557" s="80">
        <v>0</v>
      </c>
      <c r="H557" s="80">
        <v>0</v>
      </c>
      <c r="I557" s="80">
        <v>0</v>
      </c>
      <c r="J557" s="80">
        <v>0</v>
      </c>
      <c r="K557" s="80">
        <v>0</v>
      </c>
      <c r="L557" s="80">
        <v>0</v>
      </c>
      <c r="M557" s="80">
        <v>0</v>
      </c>
      <c r="N557" s="80">
        <v>0</v>
      </c>
      <c r="O557" s="80">
        <v>6</v>
      </c>
      <c r="P557" s="80">
        <v>78</v>
      </c>
      <c r="Q557" s="80">
        <v>0</v>
      </c>
      <c r="R557" s="80">
        <v>0</v>
      </c>
      <c r="S557" s="80">
        <v>0</v>
      </c>
      <c r="T557" s="80">
        <v>0</v>
      </c>
      <c r="U557" s="80">
        <v>0</v>
      </c>
      <c r="V557" s="80">
        <v>0</v>
      </c>
      <c r="W557" s="80">
        <v>0</v>
      </c>
      <c r="X557" s="80">
        <v>0</v>
      </c>
      <c r="Y557" s="80">
        <v>0</v>
      </c>
      <c r="Z557" s="80">
        <v>0</v>
      </c>
      <c r="AA557" s="80">
        <v>0</v>
      </c>
      <c r="AB557" s="80">
        <v>0</v>
      </c>
      <c r="AC557" s="80">
        <v>0</v>
      </c>
      <c r="AD557" s="80">
        <v>0</v>
      </c>
      <c r="AE557" s="80">
        <v>0</v>
      </c>
    </row>
    <row r="558" spans="1:31">
      <c r="A558" s="54" t="s">
        <v>110</v>
      </c>
      <c r="B558" s="54" t="s">
        <v>44</v>
      </c>
      <c r="C558" s="46" t="s">
        <v>647</v>
      </c>
      <c r="D558" s="80">
        <v>0</v>
      </c>
      <c r="E558" s="80">
        <v>0</v>
      </c>
      <c r="F558" s="80">
        <v>0</v>
      </c>
      <c r="G558" s="80">
        <v>0</v>
      </c>
      <c r="H558" s="80">
        <v>0</v>
      </c>
      <c r="I558" s="80">
        <v>0</v>
      </c>
      <c r="J558" s="80">
        <v>0</v>
      </c>
      <c r="K558" s="80">
        <v>0</v>
      </c>
      <c r="L558" s="80">
        <v>1</v>
      </c>
      <c r="M558" s="80">
        <v>1</v>
      </c>
      <c r="N558" s="80">
        <v>78</v>
      </c>
      <c r="O558" s="80">
        <v>0</v>
      </c>
      <c r="P558" s="80">
        <v>0</v>
      </c>
      <c r="Q558" s="80">
        <v>0</v>
      </c>
      <c r="R558" s="80">
        <v>0</v>
      </c>
      <c r="S558" s="80">
        <v>0</v>
      </c>
      <c r="T558" s="80">
        <v>0</v>
      </c>
      <c r="U558" s="80">
        <v>0</v>
      </c>
      <c r="V558" s="80">
        <v>0</v>
      </c>
      <c r="W558" s="80">
        <v>0</v>
      </c>
      <c r="X558" s="80">
        <v>0</v>
      </c>
      <c r="Y558" s="80">
        <v>0</v>
      </c>
      <c r="Z558" s="80">
        <v>0</v>
      </c>
      <c r="AA558" s="80">
        <v>0</v>
      </c>
      <c r="AB558" s="80">
        <v>0</v>
      </c>
      <c r="AC558" s="80">
        <v>0</v>
      </c>
      <c r="AD558" s="80">
        <v>0</v>
      </c>
      <c r="AE558" s="80">
        <v>0</v>
      </c>
    </row>
    <row r="559" spans="1:31">
      <c r="A559" s="54" t="s">
        <v>110</v>
      </c>
      <c r="B559" s="54" t="s">
        <v>45</v>
      </c>
      <c r="C559" s="46" t="s">
        <v>648</v>
      </c>
      <c r="D559" s="80">
        <v>0</v>
      </c>
      <c r="E559" s="80">
        <v>0</v>
      </c>
      <c r="F559" s="80">
        <v>0</v>
      </c>
      <c r="G559" s="80">
        <v>0</v>
      </c>
      <c r="H559" s="80">
        <v>0</v>
      </c>
      <c r="I559" s="80">
        <v>0</v>
      </c>
      <c r="J559" s="80">
        <v>0</v>
      </c>
      <c r="K559" s="80">
        <v>0</v>
      </c>
      <c r="L559" s="80">
        <v>1</v>
      </c>
      <c r="M559" s="80">
        <v>0</v>
      </c>
      <c r="N559" s="80">
        <v>12</v>
      </c>
      <c r="O559" s="80">
        <v>0</v>
      </c>
      <c r="P559" s="80">
        <v>0</v>
      </c>
      <c r="Q559" s="80">
        <v>0</v>
      </c>
      <c r="R559" s="80">
        <v>0</v>
      </c>
      <c r="S559" s="80">
        <v>0</v>
      </c>
      <c r="T559" s="80">
        <v>0</v>
      </c>
      <c r="U559" s="80">
        <v>0</v>
      </c>
      <c r="V559" s="80">
        <v>0</v>
      </c>
      <c r="W559" s="80">
        <v>0</v>
      </c>
      <c r="X559" s="80">
        <v>0</v>
      </c>
      <c r="Y559" s="80">
        <v>0</v>
      </c>
      <c r="Z559" s="80">
        <v>0</v>
      </c>
      <c r="AA559" s="80">
        <v>0</v>
      </c>
      <c r="AB559" s="80">
        <v>0</v>
      </c>
      <c r="AC559" s="80">
        <v>0</v>
      </c>
      <c r="AD559" s="80">
        <v>0</v>
      </c>
      <c r="AE559" s="80">
        <v>0</v>
      </c>
    </row>
    <row r="560" spans="1:31">
      <c r="A560" s="54" t="s">
        <v>110</v>
      </c>
      <c r="B560" s="54" t="s">
        <v>46</v>
      </c>
      <c r="C560" s="46" t="s">
        <v>649</v>
      </c>
      <c r="D560" s="80">
        <v>0</v>
      </c>
      <c r="E560" s="80">
        <v>0</v>
      </c>
      <c r="F560" s="80">
        <v>0</v>
      </c>
      <c r="G560" s="80">
        <v>0</v>
      </c>
      <c r="H560" s="80">
        <v>0</v>
      </c>
      <c r="I560" s="80">
        <v>0</v>
      </c>
      <c r="J560" s="80">
        <v>0</v>
      </c>
      <c r="K560" s="80">
        <v>0</v>
      </c>
      <c r="L560" s="80">
        <v>0</v>
      </c>
      <c r="M560" s="80">
        <v>0</v>
      </c>
      <c r="N560" s="80">
        <v>0</v>
      </c>
      <c r="O560" s="80">
        <v>0</v>
      </c>
      <c r="P560" s="80">
        <v>0</v>
      </c>
      <c r="Q560" s="80">
        <v>0</v>
      </c>
      <c r="R560" s="80">
        <v>0</v>
      </c>
      <c r="S560" s="80">
        <v>0</v>
      </c>
      <c r="T560" s="80">
        <v>0</v>
      </c>
      <c r="U560" s="80">
        <v>0</v>
      </c>
      <c r="V560" s="80">
        <v>0</v>
      </c>
      <c r="W560" s="80">
        <v>0</v>
      </c>
      <c r="X560" s="80">
        <v>0</v>
      </c>
      <c r="Y560" s="80">
        <v>0</v>
      </c>
      <c r="Z560" s="80">
        <v>0</v>
      </c>
      <c r="AA560" s="80">
        <v>0</v>
      </c>
      <c r="AB560" s="80">
        <v>0</v>
      </c>
      <c r="AC560" s="80">
        <v>0</v>
      </c>
      <c r="AD560" s="80">
        <v>0</v>
      </c>
      <c r="AE560" s="80">
        <v>0</v>
      </c>
    </row>
    <row r="561" spans="1:31">
      <c r="A561" s="54" t="s">
        <v>110</v>
      </c>
      <c r="B561" s="54" t="s">
        <v>47</v>
      </c>
      <c r="C561" s="46" t="s">
        <v>650</v>
      </c>
      <c r="D561" s="80">
        <v>0</v>
      </c>
      <c r="E561" s="80">
        <v>0</v>
      </c>
      <c r="F561" s="80">
        <v>0</v>
      </c>
      <c r="G561" s="80">
        <v>0</v>
      </c>
      <c r="H561" s="80">
        <v>0</v>
      </c>
      <c r="I561" s="80">
        <v>0</v>
      </c>
      <c r="J561" s="80">
        <v>0</v>
      </c>
      <c r="K561" s="80">
        <v>0</v>
      </c>
      <c r="L561" s="80">
        <v>0</v>
      </c>
      <c r="M561" s="80">
        <v>0</v>
      </c>
      <c r="N561" s="80">
        <v>0</v>
      </c>
      <c r="O561" s="80">
        <v>0</v>
      </c>
      <c r="P561" s="80">
        <v>0</v>
      </c>
      <c r="Q561" s="80">
        <v>0</v>
      </c>
      <c r="R561" s="80">
        <v>0</v>
      </c>
      <c r="S561" s="80">
        <v>0</v>
      </c>
      <c r="T561" s="80">
        <v>0</v>
      </c>
      <c r="U561" s="80">
        <v>0</v>
      </c>
      <c r="V561" s="80">
        <v>0</v>
      </c>
      <c r="W561" s="80">
        <v>0</v>
      </c>
      <c r="X561" s="80">
        <v>0</v>
      </c>
      <c r="Y561" s="80">
        <v>0</v>
      </c>
      <c r="Z561" s="80">
        <v>0</v>
      </c>
      <c r="AA561" s="80">
        <v>0</v>
      </c>
      <c r="AB561" s="80">
        <v>0</v>
      </c>
      <c r="AC561" s="80">
        <v>0</v>
      </c>
      <c r="AD561" s="80">
        <v>0</v>
      </c>
      <c r="AE561" s="80">
        <v>0</v>
      </c>
    </row>
    <row r="562" spans="1:31">
      <c r="A562" s="54" t="s">
        <v>110</v>
      </c>
      <c r="B562" s="54" t="s">
        <v>48</v>
      </c>
      <c r="C562" s="46" t="s">
        <v>651</v>
      </c>
      <c r="D562" s="80">
        <v>0</v>
      </c>
      <c r="E562" s="80">
        <v>0</v>
      </c>
      <c r="F562" s="80">
        <v>0</v>
      </c>
      <c r="G562" s="80">
        <v>0</v>
      </c>
      <c r="H562" s="80">
        <v>0</v>
      </c>
      <c r="I562" s="80">
        <v>0</v>
      </c>
      <c r="J562" s="80">
        <v>0</v>
      </c>
      <c r="K562" s="80">
        <v>0</v>
      </c>
      <c r="L562" s="80">
        <v>1</v>
      </c>
      <c r="M562" s="80">
        <v>0</v>
      </c>
      <c r="N562" s="80">
        <v>15</v>
      </c>
      <c r="O562" s="80">
        <v>0</v>
      </c>
      <c r="P562" s="80">
        <v>0</v>
      </c>
      <c r="Q562" s="80">
        <v>0</v>
      </c>
      <c r="R562" s="80">
        <v>0</v>
      </c>
      <c r="S562" s="80">
        <v>0</v>
      </c>
      <c r="T562" s="80">
        <v>0</v>
      </c>
      <c r="U562" s="80">
        <v>0</v>
      </c>
      <c r="V562" s="80">
        <v>0</v>
      </c>
      <c r="W562" s="80">
        <v>0</v>
      </c>
      <c r="X562" s="80">
        <v>0</v>
      </c>
      <c r="Y562" s="80">
        <v>0</v>
      </c>
      <c r="Z562" s="80">
        <v>0</v>
      </c>
      <c r="AA562" s="80">
        <v>0</v>
      </c>
      <c r="AB562" s="80">
        <v>0</v>
      </c>
      <c r="AC562" s="80">
        <v>0</v>
      </c>
      <c r="AD562" s="80">
        <v>0</v>
      </c>
      <c r="AE562" s="80">
        <v>0</v>
      </c>
    </row>
    <row r="563" spans="1:31">
      <c r="A563" s="54" t="s">
        <v>110</v>
      </c>
      <c r="B563" s="54" t="s">
        <v>49</v>
      </c>
      <c r="C563" s="46" t="s">
        <v>652</v>
      </c>
      <c r="D563" s="80">
        <v>0</v>
      </c>
      <c r="E563" s="80">
        <v>0</v>
      </c>
      <c r="F563" s="80">
        <v>0</v>
      </c>
      <c r="G563" s="80">
        <v>0</v>
      </c>
      <c r="H563" s="80">
        <v>0</v>
      </c>
      <c r="I563" s="80">
        <v>0</v>
      </c>
      <c r="J563" s="80">
        <v>0</v>
      </c>
      <c r="K563" s="80">
        <v>0</v>
      </c>
      <c r="L563" s="80">
        <v>0</v>
      </c>
      <c r="M563" s="80">
        <v>0</v>
      </c>
      <c r="N563" s="80">
        <v>0</v>
      </c>
      <c r="O563" s="80">
        <v>0</v>
      </c>
      <c r="P563" s="80">
        <v>0</v>
      </c>
      <c r="Q563" s="80">
        <v>0</v>
      </c>
      <c r="R563" s="80">
        <v>0</v>
      </c>
      <c r="S563" s="80">
        <v>0</v>
      </c>
      <c r="T563" s="80">
        <v>0</v>
      </c>
      <c r="U563" s="80">
        <v>0</v>
      </c>
      <c r="V563" s="80">
        <v>0</v>
      </c>
      <c r="W563" s="80">
        <v>0</v>
      </c>
      <c r="X563" s="80">
        <v>0</v>
      </c>
      <c r="Y563" s="80">
        <v>0</v>
      </c>
      <c r="Z563" s="80">
        <v>0</v>
      </c>
      <c r="AA563" s="80">
        <v>0</v>
      </c>
      <c r="AB563" s="80">
        <v>0</v>
      </c>
      <c r="AC563" s="80">
        <v>0</v>
      </c>
      <c r="AD563" s="80">
        <v>0</v>
      </c>
      <c r="AE563" s="80">
        <v>0</v>
      </c>
    </row>
    <row r="564" spans="1:31">
      <c r="A564" s="54" t="s">
        <v>110</v>
      </c>
      <c r="B564" s="54" t="s">
        <v>50</v>
      </c>
      <c r="C564" s="46" t="s">
        <v>653</v>
      </c>
      <c r="D564" s="80">
        <v>0</v>
      </c>
      <c r="E564" s="80">
        <v>0</v>
      </c>
      <c r="F564" s="80">
        <v>0</v>
      </c>
      <c r="G564" s="80">
        <v>0</v>
      </c>
      <c r="H564" s="80">
        <v>0</v>
      </c>
      <c r="I564" s="80">
        <v>0</v>
      </c>
      <c r="J564" s="80">
        <v>0</v>
      </c>
      <c r="K564" s="80">
        <v>0</v>
      </c>
      <c r="L564" s="80">
        <v>0</v>
      </c>
      <c r="M564" s="80">
        <v>0</v>
      </c>
      <c r="N564" s="80">
        <v>0</v>
      </c>
      <c r="O564" s="80">
        <v>0</v>
      </c>
      <c r="P564" s="80">
        <v>0</v>
      </c>
      <c r="Q564" s="80">
        <v>0</v>
      </c>
      <c r="R564" s="80">
        <v>0</v>
      </c>
      <c r="S564" s="80">
        <v>0</v>
      </c>
      <c r="T564" s="80">
        <v>0</v>
      </c>
      <c r="U564" s="80">
        <v>0</v>
      </c>
      <c r="V564" s="80">
        <v>0</v>
      </c>
      <c r="W564" s="80">
        <v>0</v>
      </c>
      <c r="X564" s="80">
        <v>0</v>
      </c>
      <c r="Y564" s="80">
        <v>0</v>
      </c>
      <c r="Z564" s="80">
        <v>0</v>
      </c>
      <c r="AA564" s="80">
        <v>0</v>
      </c>
      <c r="AB564" s="80">
        <v>0</v>
      </c>
      <c r="AC564" s="80">
        <v>0</v>
      </c>
      <c r="AD564" s="80">
        <v>0</v>
      </c>
      <c r="AE564" s="80">
        <v>0</v>
      </c>
    </row>
    <row r="565" spans="1:31">
      <c r="A565" s="54" t="s">
        <v>110</v>
      </c>
      <c r="B565" s="54" t="s">
        <v>51</v>
      </c>
      <c r="C565" s="46" t="s">
        <v>654</v>
      </c>
      <c r="D565" s="80">
        <v>0</v>
      </c>
      <c r="E565" s="80">
        <v>0</v>
      </c>
      <c r="F565" s="80">
        <v>0</v>
      </c>
      <c r="G565" s="80">
        <v>0</v>
      </c>
      <c r="H565" s="80">
        <v>0</v>
      </c>
      <c r="I565" s="80">
        <v>0</v>
      </c>
      <c r="J565" s="80">
        <v>0</v>
      </c>
      <c r="K565" s="80">
        <v>0</v>
      </c>
      <c r="L565" s="80">
        <v>0</v>
      </c>
      <c r="M565" s="80">
        <v>0</v>
      </c>
      <c r="N565" s="80">
        <v>0</v>
      </c>
      <c r="O565" s="80">
        <v>0</v>
      </c>
      <c r="P565" s="80">
        <v>0</v>
      </c>
      <c r="Q565" s="80">
        <v>0</v>
      </c>
      <c r="R565" s="80">
        <v>0</v>
      </c>
      <c r="S565" s="80">
        <v>0</v>
      </c>
      <c r="T565" s="80">
        <v>0</v>
      </c>
      <c r="U565" s="80">
        <v>0</v>
      </c>
      <c r="V565" s="80">
        <v>0</v>
      </c>
      <c r="W565" s="80">
        <v>0</v>
      </c>
      <c r="X565" s="80">
        <v>0</v>
      </c>
      <c r="Y565" s="80">
        <v>0</v>
      </c>
      <c r="Z565" s="80">
        <v>0</v>
      </c>
      <c r="AA565" s="80">
        <v>0</v>
      </c>
      <c r="AB565" s="80">
        <v>0</v>
      </c>
      <c r="AC565" s="80">
        <v>0</v>
      </c>
      <c r="AD565" s="80">
        <v>0</v>
      </c>
      <c r="AE565" s="80">
        <v>0</v>
      </c>
    </row>
    <row r="566" spans="1:31">
      <c r="A566" s="54" t="s">
        <v>110</v>
      </c>
      <c r="B566" s="54" t="s">
        <v>52</v>
      </c>
      <c r="C566" s="46" t="s">
        <v>655</v>
      </c>
      <c r="D566" s="80">
        <v>0</v>
      </c>
      <c r="E566" s="80">
        <v>0</v>
      </c>
      <c r="F566" s="80">
        <v>0</v>
      </c>
      <c r="G566" s="80">
        <v>0</v>
      </c>
      <c r="H566" s="80">
        <v>0</v>
      </c>
      <c r="I566" s="80">
        <v>0</v>
      </c>
      <c r="J566" s="80">
        <v>0</v>
      </c>
      <c r="K566" s="80">
        <v>0</v>
      </c>
      <c r="L566" s="80">
        <v>0</v>
      </c>
      <c r="M566" s="80">
        <v>0</v>
      </c>
      <c r="N566" s="80">
        <v>0</v>
      </c>
      <c r="O566" s="80">
        <v>0</v>
      </c>
      <c r="P566" s="80">
        <v>0</v>
      </c>
      <c r="Q566" s="80">
        <v>0</v>
      </c>
      <c r="R566" s="80">
        <v>0</v>
      </c>
      <c r="S566" s="80">
        <v>0</v>
      </c>
      <c r="T566" s="80">
        <v>0</v>
      </c>
      <c r="U566" s="80">
        <v>0</v>
      </c>
      <c r="V566" s="80">
        <v>0</v>
      </c>
      <c r="W566" s="80">
        <v>0</v>
      </c>
      <c r="X566" s="80">
        <v>0</v>
      </c>
      <c r="Y566" s="80">
        <v>0</v>
      </c>
      <c r="Z566" s="80">
        <v>0</v>
      </c>
      <c r="AA566" s="80">
        <v>0</v>
      </c>
      <c r="AB566" s="80">
        <v>0</v>
      </c>
      <c r="AC566" s="80">
        <v>0</v>
      </c>
      <c r="AD566" s="80">
        <v>0</v>
      </c>
      <c r="AE566" s="80">
        <v>0</v>
      </c>
    </row>
    <row r="567" spans="1:31">
      <c r="A567" s="54" t="s">
        <v>110</v>
      </c>
      <c r="B567" s="54" t="s">
        <v>53</v>
      </c>
      <c r="C567" s="46" t="s">
        <v>656</v>
      </c>
      <c r="D567" s="80">
        <v>0</v>
      </c>
      <c r="E567" s="80">
        <v>0</v>
      </c>
      <c r="F567" s="80">
        <v>0</v>
      </c>
      <c r="G567" s="80">
        <v>0</v>
      </c>
      <c r="H567" s="80">
        <v>0</v>
      </c>
      <c r="I567" s="80">
        <v>0</v>
      </c>
      <c r="J567" s="80">
        <v>0</v>
      </c>
      <c r="K567" s="80">
        <v>0</v>
      </c>
      <c r="L567" s="80">
        <v>0</v>
      </c>
      <c r="M567" s="80">
        <v>0</v>
      </c>
      <c r="N567" s="80">
        <v>0</v>
      </c>
      <c r="O567" s="80">
        <v>0</v>
      </c>
      <c r="P567" s="80">
        <v>0</v>
      </c>
      <c r="Q567" s="80">
        <v>0</v>
      </c>
      <c r="R567" s="80">
        <v>0</v>
      </c>
      <c r="S567" s="80">
        <v>0</v>
      </c>
      <c r="T567" s="80">
        <v>0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80">
        <v>0</v>
      </c>
      <c r="AB567" s="80">
        <v>0</v>
      </c>
      <c r="AC567" s="80">
        <v>0</v>
      </c>
      <c r="AD567" s="80">
        <v>0</v>
      </c>
      <c r="AE567" s="80">
        <v>0</v>
      </c>
    </row>
    <row r="568" spans="1:31">
      <c r="A568" s="54" t="s">
        <v>110</v>
      </c>
      <c r="B568" s="54" t="s">
        <v>54</v>
      </c>
      <c r="C568" s="46" t="s">
        <v>657</v>
      </c>
      <c r="D568" s="80">
        <v>0</v>
      </c>
      <c r="E568" s="80">
        <v>0</v>
      </c>
      <c r="F568" s="80">
        <v>0</v>
      </c>
      <c r="G568" s="80">
        <v>0</v>
      </c>
      <c r="H568" s="80">
        <v>0</v>
      </c>
      <c r="I568" s="80">
        <v>0</v>
      </c>
      <c r="J568" s="80">
        <v>0</v>
      </c>
      <c r="K568" s="80">
        <v>0</v>
      </c>
      <c r="L568" s="80">
        <v>0</v>
      </c>
      <c r="M568" s="80">
        <v>0</v>
      </c>
      <c r="N568" s="80">
        <v>0</v>
      </c>
      <c r="O568" s="80">
        <v>0</v>
      </c>
      <c r="P568" s="80">
        <v>0</v>
      </c>
      <c r="Q568" s="80">
        <v>0</v>
      </c>
      <c r="R568" s="80">
        <v>0</v>
      </c>
      <c r="S568" s="80">
        <v>0</v>
      </c>
      <c r="T568" s="80">
        <v>0</v>
      </c>
      <c r="U568" s="80">
        <v>0</v>
      </c>
      <c r="V568" s="80">
        <v>0</v>
      </c>
      <c r="W568" s="80">
        <v>0</v>
      </c>
      <c r="X568" s="80">
        <v>0</v>
      </c>
      <c r="Y568" s="80">
        <v>0</v>
      </c>
      <c r="Z568" s="80">
        <v>0</v>
      </c>
      <c r="AA568" s="80">
        <v>0</v>
      </c>
      <c r="AB568" s="80">
        <v>0</v>
      </c>
      <c r="AC568" s="80">
        <v>0</v>
      </c>
      <c r="AD568" s="80">
        <v>0</v>
      </c>
      <c r="AE568" s="80">
        <v>0</v>
      </c>
    </row>
    <row r="569" spans="1:31">
      <c r="A569" s="54" t="s">
        <v>110</v>
      </c>
      <c r="B569" s="54" t="s">
        <v>55</v>
      </c>
      <c r="C569" s="46" t="s">
        <v>658</v>
      </c>
      <c r="D569" s="80">
        <v>0</v>
      </c>
      <c r="E569" s="80">
        <v>0</v>
      </c>
      <c r="F569" s="80">
        <v>0</v>
      </c>
      <c r="G569" s="80">
        <v>0</v>
      </c>
      <c r="H569" s="80">
        <v>0</v>
      </c>
      <c r="I569" s="80">
        <v>0</v>
      </c>
      <c r="J569" s="80">
        <v>0</v>
      </c>
      <c r="K569" s="80">
        <v>0</v>
      </c>
      <c r="L569" s="80">
        <v>0</v>
      </c>
      <c r="M569" s="80">
        <v>0</v>
      </c>
      <c r="N569" s="80">
        <v>0</v>
      </c>
      <c r="O569" s="80">
        <v>0</v>
      </c>
      <c r="P569" s="80">
        <v>0</v>
      </c>
      <c r="Q569" s="80">
        <v>0</v>
      </c>
      <c r="R569" s="80">
        <v>0</v>
      </c>
      <c r="S569" s="80">
        <v>0</v>
      </c>
      <c r="T569" s="80">
        <v>0</v>
      </c>
      <c r="U569" s="80">
        <v>0</v>
      </c>
      <c r="V569" s="80">
        <v>0</v>
      </c>
      <c r="W569" s="80">
        <v>0</v>
      </c>
      <c r="X569" s="80">
        <v>0</v>
      </c>
      <c r="Y569" s="80">
        <v>0</v>
      </c>
      <c r="Z569" s="80">
        <v>0</v>
      </c>
      <c r="AA569" s="80">
        <v>0</v>
      </c>
      <c r="AB569" s="80">
        <v>0</v>
      </c>
      <c r="AC569" s="80">
        <v>0</v>
      </c>
      <c r="AD569" s="80">
        <v>0</v>
      </c>
      <c r="AE569" s="80">
        <v>0</v>
      </c>
    </row>
    <row r="570" spans="1:31">
      <c r="A570" s="54" t="s">
        <v>110</v>
      </c>
      <c r="B570" s="54" t="s">
        <v>56</v>
      </c>
      <c r="C570" s="46" t="s">
        <v>659</v>
      </c>
      <c r="D570" s="80">
        <v>0</v>
      </c>
      <c r="E570" s="80">
        <v>0</v>
      </c>
      <c r="F570" s="80">
        <v>0</v>
      </c>
      <c r="G570" s="80">
        <v>0</v>
      </c>
      <c r="H570" s="80">
        <v>0</v>
      </c>
      <c r="I570" s="80">
        <v>0</v>
      </c>
      <c r="J570" s="80">
        <v>0</v>
      </c>
      <c r="K570" s="80">
        <v>0</v>
      </c>
      <c r="L570" s="80">
        <v>0</v>
      </c>
      <c r="M570" s="80">
        <v>0</v>
      </c>
      <c r="N570" s="80">
        <v>0</v>
      </c>
      <c r="O570" s="80">
        <v>0</v>
      </c>
      <c r="P570" s="80">
        <v>0</v>
      </c>
      <c r="Q570" s="80">
        <v>0</v>
      </c>
      <c r="R570" s="80">
        <v>0</v>
      </c>
      <c r="S570" s="80">
        <v>0</v>
      </c>
      <c r="T570" s="80">
        <v>0</v>
      </c>
      <c r="U570" s="80">
        <v>0</v>
      </c>
      <c r="V570" s="80">
        <v>0</v>
      </c>
      <c r="W570" s="80">
        <v>0</v>
      </c>
      <c r="X570" s="80">
        <v>0</v>
      </c>
      <c r="Y570" s="80">
        <v>0</v>
      </c>
      <c r="Z570" s="80">
        <v>0</v>
      </c>
      <c r="AA570" s="80">
        <v>0</v>
      </c>
      <c r="AB570" s="80">
        <v>0</v>
      </c>
      <c r="AC570" s="80">
        <v>0</v>
      </c>
      <c r="AD570" s="80">
        <v>0</v>
      </c>
      <c r="AE570" s="80">
        <v>0</v>
      </c>
    </row>
    <row r="571" spans="1:31">
      <c r="A571" s="54" t="s">
        <v>110</v>
      </c>
      <c r="B571" s="54" t="s">
        <v>57</v>
      </c>
      <c r="C571" s="46" t="s">
        <v>660</v>
      </c>
      <c r="D571" s="80">
        <v>0</v>
      </c>
      <c r="E571" s="80">
        <v>0</v>
      </c>
      <c r="F571" s="80">
        <v>0</v>
      </c>
      <c r="G571" s="80">
        <v>0</v>
      </c>
      <c r="H571" s="80">
        <v>0</v>
      </c>
      <c r="I571" s="80">
        <v>0</v>
      </c>
      <c r="J571" s="80">
        <v>0</v>
      </c>
      <c r="K571" s="80">
        <v>0</v>
      </c>
      <c r="L571" s="80">
        <v>0</v>
      </c>
      <c r="M571" s="80">
        <v>0</v>
      </c>
      <c r="N571" s="80">
        <v>0</v>
      </c>
      <c r="O571" s="80">
        <v>0</v>
      </c>
      <c r="P571" s="80">
        <v>0</v>
      </c>
      <c r="Q571" s="80">
        <v>0</v>
      </c>
      <c r="R571" s="80">
        <v>0</v>
      </c>
      <c r="S571" s="80">
        <v>0</v>
      </c>
      <c r="T571" s="80">
        <v>0</v>
      </c>
      <c r="U571" s="80">
        <v>0</v>
      </c>
      <c r="V571" s="80">
        <v>1</v>
      </c>
      <c r="W571" s="80">
        <v>0</v>
      </c>
      <c r="X571" s="80">
        <v>0</v>
      </c>
      <c r="Y571" s="80">
        <v>0</v>
      </c>
      <c r="Z571" s="80">
        <v>0</v>
      </c>
      <c r="AA571" s="80">
        <v>0</v>
      </c>
      <c r="AB571" s="80">
        <v>0</v>
      </c>
      <c r="AC571" s="80">
        <v>0</v>
      </c>
      <c r="AD571" s="80">
        <v>0</v>
      </c>
      <c r="AE571" s="80">
        <v>0</v>
      </c>
    </row>
    <row r="572" spans="1:31">
      <c r="A572" s="54" t="s">
        <v>110</v>
      </c>
      <c r="B572" s="54" t="s">
        <v>58</v>
      </c>
      <c r="C572" s="46" t="s">
        <v>661</v>
      </c>
      <c r="D572" s="80">
        <v>0</v>
      </c>
      <c r="E572" s="80">
        <v>0</v>
      </c>
      <c r="F572" s="80">
        <v>0</v>
      </c>
      <c r="G572" s="80">
        <v>0</v>
      </c>
      <c r="H572" s="80">
        <v>0</v>
      </c>
      <c r="I572" s="80">
        <v>0</v>
      </c>
      <c r="J572" s="80">
        <v>0</v>
      </c>
      <c r="K572" s="80">
        <v>0</v>
      </c>
      <c r="L572" s="80">
        <v>0</v>
      </c>
      <c r="M572" s="80">
        <v>0</v>
      </c>
      <c r="N572" s="80">
        <v>0</v>
      </c>
      <c r="O572" s="80">
        <v>0</v>
      </c>
      <c r="P572" s="80">
        <v>0</v>
      </c>
      <c r="Q572" s="80">
        <v>0</v>
      </c>
      <c r="R572" s="80">
        <v>0</v>
      </c>
      <c r="S572" s="80">
        <v>0</v>
      </c>
      <c r="T572" s="80">
        <v>0</v>
      </c>
      <c r="U572" s="80">
        <v>0</v>
      </c>
      <c r="V572" s="80">
        <v>0</v>
      </c>
      <c r="W572" s="80">
        <v>0</v>
      </c>
      <c r="X572" s="80">
        <v>0</v>
      </c>
      <c r="Y572" s="80">
        <v>0</v>
      </c>
      <c r="Z572" s="80">
        <v>0</v>
      </c>
      <c r="AA572" s="80">
        <v>0</v>
      </c>
      <c r="AB572" s="80">
        <v>0</v>
      </c>
      <c r="AC572" s="80">
        <v>0</v>
      </c>
      <c r="AD572" s="80">
        <v>0</v>
      </c>
      <c r="AE572" s="80">
        <v>0</v>
      </c>
    </row>
    <row r="573" spans="1:31">
      <c r="A573" s="54" t="s">
        <v>110</v>
      </c>
      <c r="B573" s="54" t="s">
        <v>59</v>
      </c>
      <c r="C573" s="46" t="s">
        <v>662</v>
      </c>
      <c r="D573" s="80">
        <v>0</v>
      </c>
      <c r="E573" s="80">
        <v>0</v>
      </c>
      <c r="F573" s="80">
        <v>0</v>
      </c>
      <c r="G573" s="80">
        <v>0</v>
      </c>
      <c r="H573" s="80">
        <v>0</v>
      </c>
      <c r="I573" s="80">
        <v>0</v>
      </c>
      <c r="J573" s="80">
        <v>0</v>
      </c>
      <c r="K573" s="80">
        <v>0</v>
      </c>
      <c r="L573" s="80">
        <v>0</v>
      </c>
      <c r="M573" s="80">
        <v>0</v>
      </c>
      <c r="N573" s="80">
        <v>0</v>
      </c>
      <c r="O573" s="80">
        <v>0</v>
      </c>
      <c r="P573" s="80">
        <v>0</v>
      </c>
      <c r="Q573" s="80">
        <v>0</v>
      </c>
      <c r="R573" s="80">
        <v>0</v>
      </c>
      <c r="S573" s="80">
        <v>0</v>
      </c>
      <c r="T573" s="80">
        <v>0</v>
      </c>
      <c r="U573" s="80">
        <v>0</v>
      </c>
      <c r="V573" s="80">
        <v>0</v>
      </c>
      <c r="W573" s="80">
        <v>1</v>
      </c>
      <c r="X573" s="80">
        <v>0</v>
      </c>
      <c r="Y573" s="80">
        <v>1</v>
      </c>
      <c r="Z573" s="80">
        <v>0</v>
      </c>
      <c r="AA573" s="80">
        <v>0</v>
      </c>
      <c r="AB573" s="80">
        <v>0</v>
      </c>
      <c r="AC573" s="80">
        <v>0</v>
      </c>
      <c r="AD573" s="80">
        <v>0</v>
      </c>
      <c r="AE573" s="80">
        <v>0</v>
      </c>
    </row>
    <row r="574" spans="1:31">
      <c r="A574" s="54" t="s">
        <v>110</v>
      </c>
      <c r="B574" s="54" t="s">
        <v>60</v>
      </c>
      <c r="C574" s="46" t="s">
        <v>663</v>
      </c>
      <c r="D574" s="80">
        <v>0</v>
      </c>
      <c r="E574" s="80">
        <v>0</v>
      </c>
      <c r="F574" s="80">
        <v>0</v>
      </c>
      <c r="G574" s="80">
        <v>0</v>
      </c>
      <c r="H574" s="80">
        <v>0</v>
      </c>
      <c r="I574" s="80">
        <v>0</v>
      </c>
      <c r="J574" s="80">
        <v>0</v>
      </c>
      <c r="K574" s="80">
        <v>0</v>
      </c>
      <c r="L574" s="80">
        <v>0</v>
      </c>
      <c r="M574" s="80">
        <v>0</v>
      </c>
      <c r="N574" s="80">
        <v>0</v>
      </c>
      <c r="O574" s="80">
        <v>0</v>
      </c>
      <c r="P574" s="80">
        <v>0</v>
      </c>
      <c r="Q574" s="80">
        <v>0</v>
      </c>
      <c r="R574" s="80">
        <v>0</v>
      </c>
      <c r="S574" s="80">
        <v>0</v>
      </c>
      <c r="T574" s="80">
        <v>0</v>
      </c>
      <c r="U574" s="80">
        <v>0</v>
      </c>
      <c r="V574" s="80">
        <v>0</v>
      </c>
      <c r="W574" s="80">
        <v>0</v>
      </c>
      <c r="X574" s="80">
        <v>0</v>
      </c>
      <c r="Y574" s="80">
        <v>0</v>
      </c>
      <c r="Z574" s="80">
        <v>0</v>
      </c>
      <c r="AA574" s="80">
        <v>0</v>
      </c>
      <c r="AB574" s="80">
        <v>0</v>
      </c>
      <c r="AC574" s="80">
        <v>0</v>
      </c>
      <c r="AD574" s="80">
        <v>0</v>
      </c>
      <c r="AE574" s="80">
        <v>0</v>
      </c>
    </row>
    <row r="575" spans="1:31">
      <c r="A575" s="54" t="s">
        <v>110</v>
      </c>
      <c r="B575" s="54" t="s">
        <v>61</v>
      </c>
      <c r="C575" s="46" t="s">
        <v>664</v>
      </c>
      <c r="D575" s="80">
        <v>0</v>
      </c>
      <c r="E575" s="80">
        <v>0</v>
      </c>
      <c r="F575" s="80">
        <v>0</v>
      </c>
      <c r="G575" s="80">
        <v>0</v>
      </c>
      <c r="H575" s="80">
        <v>0</v>
      </c>
      <c r="I575" s="80">
        <v>0</v>
      </c>
      <c r="J575" s="80">
        <v>0</v>
      </c>
      <c r="K575" s="80">
        <v>0</v>
      </c>
      <c r="L575" s="80">
        <v>0</v>
      </c>
      <c r="M575" s="80">
        <v>0</v>
      </c>
      <c r="N575" s="80">
        <v>0</v>
      </c>
      <c r="O575" s="80">
        <v>0</v>
      </c>
      <c r="P575" s="80">
        <v>0</v>
      </c>
      <c r="Q575" s="80">
        <v>0</v>
      </c>
      <c r="R575" s="80">
        <v>0</v>
      </c>
      <c r="S575" s="80">
        <v>0</v>
      </c>
      <c r="T575" s="80">
        <v>0</v>
      </c>
      <c r="U575" s="80">
        <v>0</v>
      </c>
      <c r="V575" s="80">
        <v>0</v>
      </c>
      <c r="W575" s="80">
        <v>0</v>
      </c>
      <c r="X575" s="80">
        <v>0</v>
      </c>
      <c r="Y575" s="80">
        <v>0</v>
      </c>
      <c r="Z575" s="80">
        <v>4</v>
      </c>
      <c r="AA575" s="80">
        <v>4</v>
      </c>
      <c r="AB575" s="80">
        <v>1</v>
      </c>
      <c r="AC575" s="80">
        <v>1</v>
      </c>
      <c r="AD575" s="80">
        <v>0</v>
      </c>
      <c r="AE575" s="80">
        <v>0</v>
      </c>
    </row>
    <row r="576" spans="1:31">
      <c r="A576" s="54" t="s">
        <v>110</v>
      </c>
      <c r="B576" s="54" t="s">
        <v>62</v>
      </c>
      <c r="C576" s="46" t="s">
        <v>665</v>
      </c>
      <c r="D576" s="80">
        <v>0</v>
      </c>
      <c r="E576" s="80">
        <v>0</v>
      </c>
      <c r="F576" s="80">
        <v>0</v>
      </c>
      <c r="G576" s="80">
        <v>0</v>
      </c>
      <c r="H576" s="80">
        <v>0</v>
      </c>
      <c r="I576" s="80">
        <v>0</v>
      </c>
      <c r="J576" s="80">
        <v>0</v>
      </c>
      <c r="K576" s="80">
        <v>0</v>
      </c>
      <c r="L576" s="80">
        <v>0</v>
      </c>
      <c r="M576" s="80">
        <v>0</v>
      </c>
      <c r="N576" s="80">
        <v>0</v>
      </c>
      <c r="O576" s="80">
        <v>0</v>
      </c>
      <c r="P576" s="80">
        <v>0</v>
      </c>
      <c r="Q576" s="80">
        <v>0</v>
      </c>
      <c r="R576" s="80">
        <v>0</v>
      </c>
      <c r="S576" s="80">
        <v>0</v>
      </c>
      <c r="T576" s="80">
        <v>0</v>
      </c>
      <c r="U576" s="80">
        <v>0</v>
      </c>
      <c r="V576" s="80">
        <v>0</v>
      </c>
      <c r="W576" s="80">
        <v>0</v>
      </c>
      <c r="X576" s="80">
        <v>0</v>
      </c>
      <c r="Y576" s="80">
        <v>0</v>
      </c>
      <c r="Z576" s="80">
        <v>0</v>
      </c>
      <c r="AA576" s="80">
        <v>0</v>
      </c>
      <c r="AB576" s="80">
        <v>0</v>
      </c>
      <c r="AC576" s="80">
        <v>0</v>
      </c>
      <c r="AD576" s="80">
        <v>0</v>
      </c>
      <c r="AE576" s="80">
        <v>0</v>
      </c>
    </row>
    <row r="577" spans="1:31">
      <c r="A577" s="54" t="s">
        <v>111</v>
      </c>
      <c r="B577" s="54" t="s">
        <v>38</v>
      </c>
      <c r="C577" s="46" t="s">
        <v>666</v>
      </c>
      <c r="D577" s="80">
        <v>12</v>
      </c>
      <c r="E577" s="80">
        <v>7</v>
      </c>
      <c r="F577" s="80">
        <v>2</v>
      </c>
      <c r="G577" s="80">
        <v>0</v>
      </c>
      <c r="H577" s="80">
        <v>187</v>
      </c>
      <c r="I577" s="80">
        <v>1</v>
      </c>
      <c r="J577" s="80">
        <v>27</v>
      </c>
      <c r="K577" s="80">
        <v>0</v>
      </c>
      <c r="L577" s="80">
        <v>0</v>
      </c>
      <c r="M577" s="80">
        <v>0</v>
      </c>
      <c r="N577" s="80">
        <v>0</v>
      </c>
      <c r="O577" s="80">
        <v>0</v>
      </c>
      <c r="P577" s="80">
        <v>0</v>
      </c>
      <c r="Q577" s="80">
        <v>0</v>
      </c>
      <c r="R577" s="80">
        <v>0</v>
      </c>
      <c r="S577" s="80">
        <v>0</v>
      </c>
      <c r="T577" s="80">
        <v>0</v>
      </c>
      <c r="U577" s="80">
        <v>0</v>
      </c>
      <c r="V577" s="80">
        <v>0</v>
      </c>
      <c r="W577" s="80">
        <v>0</v>
      </c>
      <c r="X577" s="80">
        <v>0</v>
      </c>
      <c r="Y577" s="80">
        <v>0</v>
      </c>
      <c r="Z577" s="80">
        <v>0</v>
      </c>
      <c r="AA577" s="80">
        <v>0</v>
      </c>
      <c r="AB577" s="80">
        <v>0</v>
      </c>
      <c r="AC577" s="80">
        <v>0</v>
      </c>
      <c r="AD577" s="80">
        <v>0</v>
      </c>
      <c r="AE577" s="80">
        <v>0</v>
      </c>
    </row>
    <row r="578" spans="1:31">
      <c r="A578" s="54" t="s">
        <v>111</v>
      </c>
      <c r="B578" s="54" t="s">
        <v>39</v>
      </c>
      <c r="C578" s="46" t="s">
        <v>667</v>
      </c>
      <c r="D578" s="80">
        <v>0</v>
      </c>
      <c r="E578" s="80">
        <v>0</v>
      </c>
      <c r="F578" s="80">
        <v>0</v>
      </c>
      <c r="G578" s="80">
        <v>0</v>
      </c>
      <c r="H578" s="80">
        <v>0</v>
      </c>
      <c r="I578" s="80">
        <v>0</v>
      </c>
      <c r="J578" s="80">
        <v>0</v>
      </c>
      <c r="K578" s="80">
        <v>0</v>
      </c>
      <c r="L578" s="80">
        <v>0</v>
      </c>
      <c r="M578" s="80">
        <v>0</v>
      </c>
      <c r="N578" s="80">
        <v>0</v>
      </c>
      <c r="O578" s="80">
        <v>0</v>
      </c>
      <c r="P578" s="80">
        <v>0</v>
      </c>
      <c r="Q578" s="80">
        <v>0</v>
      </c>
      <c r="R578" s="80">
        <v>0</v>
      </c>
      <c r="S578" s="80">
        <v>0</v>
      </c>
      <c r="T578" s="80">
        <v>0</v>
      </c>
      <c r="U578" s="80">
        <v>0</v>
      </c>
      <c r="V578" s="80">
        <v>0</v>
      </c>
      <c r="W578" s="80">
        <v>0</v>
      </c>
      <c r="X578" s="80">
        <v>0</v>
      </c>
      <c r="Y578" s="80">
        <v>0</v>
      </c>
      <c r="Z578" s="80">
        <v>0</v>
      </c>
      <c r="AA578" s="80">
        <v>0</v>
      </c>
      <c r="AB578" s="80">
        <v>0</v>
      </c>
      <c r="AC578" s="80">
        <v>0</v>
      </c>
      <c r="AD578" s="80">
        <v>0</v>
      </c>
      <c r="AE578" s="80">
        <v>0</v>
      </c>
    </row>
    <row r="579" spans="1:31">
      <c r="A579" s="54" t="s">
        <v>111</v>
      </c>
      <c r="B579" s="54" t="s">
        <v>40</v>
      </c>
      <c r="C579" s="46" t="s">
        <v>668</v>
      </c>
      <c r="D579" s="80">
        <v>0</v>
      </c>
      <c r="E579" s="80">
        <v>0</v>
      </c>
      <c r="F579" s="80">
        <v>0</v>
      </c>
      <c r="G579" s="80">
        <v>0</v>
      </c>
      <c r="H579" s="80">
        <v>0</v>
      </c>
      <c r="I579" s="80">
        <v>6</v>
      </c>
      <c r="J579" s="80">
        <v>14</v>
      </c>
      <c r="K579" s="80">
        <v>0</v>
      </c>
      <c r="L579" s="80">
        <v>0</v>
      </c>
      <c r="M579" s="80">
        <v>0</v>
      </c>
      <c r="N579" s="80">
        <v>0</v>
      </c>
      <c r="O579" s="80">
        <v>0</v>
      </c>
      <c r="P579" s="80">
        <v>0</v>
      </c>
      <c r="Q579" s="80">
        <v>0</v>
      </c>
      <c r="R579" s="80">
        <v>0</v>
      </c>
      <c r="S579" s="80">
        <v>0</v>
      </c>
      <c r="T579" s="80">
        <v>0</v>
      </c>
      <c r="U579" s="80">
        <v>0</v>
      </c>
      <c r="V579" s="80">
        <v>0</v>
      </c>
      <c r="W579" s="80">
        <v>0</v>
      </c>
      <c r="X579" s="80">
        <v>0</v>
      </c>
      <c r="Y579" s="80">
        <v>0</v>
      </c>
      <c r="Z579" s="80">
        <v>0</v>
      </c>
      <c r="AA579" s="80">
        <v>0</v>
      </c>
      <c r="AB579" s="80">
        <v>0</v>
      </c>
      <c r="AC579" s="80">
        <v>0</v>
      </c>
      <c r="AD579" s="80">
        <v>0</v>
      </c>
      <c r="AE579" s="80">
        <v>0</v>
      </c>
    </row>
    <row r="580" spans="1:31">
      <c r="A580" s="54" t="s">
        <v>111</v>
      </c>
      <c r="B580" s="54" t="s">
        <v>41</v>
      </c>
      <c r="C580" s="46" t="s">
        <v>669</v>
      </c>
      <c r="D580" s="80">
        <v>0</v>
      </c>
      <c r="E580" s="80">
        <v>0</v>
      </c>
      <c r="F580" s="80">
        <v>0</v>
      </c>
      <c r="G580" s="80">
        <v>0</v>
      </c>
      <c r="H580" s="80">
        <v>0</v>
      </c>
      <c r="I580" s="80">
        <v>7</v>
      </c>
      <c r="J580" s="80">
        <v>60</v>
      </c>
      <c r="K580" s="80">
        <v>0</v>
      </c>
      <c r="L580" s="80">
        <v>2</v>
      </c>
      <c r="M580" s="80">
        <v>0</v>
      </c>
      <c r="N580" s="80">
        <v>23</v>
      </c>
      <c r="O580" s="80">
        <v>0</v>
      </c>
      <c r="P580" s="80">
        <v>0</v>
      </c>
      <c r="Q580" s="80">
        <v>0</v>
      </c>
      <c r="R580" s="80">
        <v>0</v>
      </c>
      <c r="S580" s="80">
        <v>0</v>
      </c>
      <c r="T580" s="80">
        <v>0</v>
      </c>
      <c r="U580" s="80">
        <v>0</v>
      </c>
      <c r="V580" s="80">
        <v>0</v>
      </c>
      <c r="W580" s="80">
        <v>0</v>
      </c>
      <c r="X580" s="80">
        <v>0</v>
      </c>
      <c r="Y580" s="80">
        <v>0</v>
      </c>
      <c r="Z580" s="80">
        <v>0</v>
      </c>
      <c r="AA580" s="80">
        <v>0</v>
      </c>
      <c r="AB580" s="80">
        <v>0</v>
      </c>
      <c r="AC580" s="80">
        <v>0</v>
      </c>
      <c r="AD580" s="80">
        <v>0</v>
      </c>
      <c r="AE580" s="80">
        <v>0</v>
      </c>
    </row>
    <row r="581" spans="1:31">
      <c r="A581" s="54" t="s">
        <v>111</v>
      </c>
      <c r="B581" s="54" t="s">
        <v>42</v>
      </c>
      <c r="C581" s="46" t="s">
        <v>670</v>
      </c>
      <c r="D581" s="80">
        <v>0</v>
      </c>
      <c r="E581" s="80">
        <v>0</v>
      </c>
      <c r="F581" s="80">
        <v>0</v>
      </c>
      <c r="G581" s="80">
        <v>0</v>
      </c>
      <c r="H581" s="80">
        <v>0</v>
      </c>
      <c r="I581" s="80">
        <v>0</v>
      </c>
      <c r="J581" s="80">
        <v>0</v>
      </c>
      <c r="K581" s="80">
        <v>0</v>
      </c>
      <c r="L581" s="80">
        <v>0</v>
      </c>
      <c r="M581" s="80">
        <v>0</v>
      </c>
      <c r="N581" s="80">
        <v>0</v>
      </c>
      <c r="O581" s="80">
        <v>3</v>
      </c>
      <c r="P581" s="80">
        <v>20</v>
      </c>
      <c r="Q581" s="80">
        <v>0</v>
      </c>
      <c r="R581" s="80">
        <v>0</v>
      </c>
      <c r="S581" s="80">
        <v>0</v>
      </c>
      <c r="T581" s="80">
        <v>0</v>
      </c>
      <c r="U581" s="80">
        <v>0</v>
      </c>
      <c r="V581" s="80">
        <v>0</v>
      </c>
      <c r="W581" s="80">
        <v>0</v>
      </c>
      <c r="X581" s="80">
        <v>0</v>
      </c>
      <c r="Y581" s="80">
        <v>0</v>
      </c>
      <c r="Z581" s="80">
        <v>0</v>
      </c>
      <c r="AA581" s="80">
        <v>0</v>
      </c>
      <c r="AB581" s="80">
        <v>0</v>
      </c>
      <c r="AC581" s="80">
        <v>0</v>
      </c>
      <c r="AD581" s="80">
        <v>0</v>
      </c>
      <c r="AE581" s="80">
        <v>0</v>
      </c>
    </row>
    <row r="582" spans="1:31">
      <c r="A582" s="54" t="s">
        <v>111</v>
      </c>
      <c r="B582" s="54" t="s">
        <v>43</v>
      </c>
      <c r="C582" s="46" t="s">
        <v>671</v>
      </c>
      <c r="D582" s="80">
        <v>0</v>
      </c>
      <c r="E582" s="80">
        <v>0</v>
      </c>
      <c r="F582" s="80">
        <v>0</v>
      </c>
      <c r="G582" s="80">
        <v>0</v>
      </c>
      <c r="H582" s="80">
        <v>0</v>
      </c>
      <c r="I582" s="80">
        <v>0</v>
      </c>
      <c r="J582" s="80">
        <v>0</v>
      </c>
      <c r="K582" s="80">
        <v>0</v>
      </c>
      <c r="L582" s="80">
        <v>0</v>
      </c>
      <c r="M582" s="80">
        <v>0</v>
      </c>
      <c r="N582" s="80">
        <v>0</v>
      </c>
      <c r="O582" s="80">
        <v>0</v>
      </c>
      <c r="P582" s="80">
        <v>0</v>
      </c>
      <c r="Q582" s="80">
        <v>0</v>
      </c>
      <c r="R582" s="80">
        <v>0</v>
      </c>
      <c r="S582" s="80">
        <v>0</v>
      </c>
      <c r="T582" s="80">
        <v>0</v>
      </c>
      <c r="U582" s="80">
        <v>0</v>
      </c>
      <c r="V582" s="80">
        <v>0</v>
      </c>
      <c r="W582" s="80">
        <v>0</v>
      </c>
      <c r="X582" s="80">
        <v>0</v>
      </c>
      <c r="Y582" s="80">
        <v>0</v>
      </c>
      <c r="Z582" s="80">
        <v>0</v>
      </c>
      <c r="AA582" s="80">
        <v>0</v>
      </c>
      <c r="AB582" s="80">
        <v>0</v>
      </c>
      <c r="AC582" s="80">
        <v>0</v>
      </c>
      <c r="AD582" s="80">
        <v>0</v>
      </c>
      <c r="AE582" s="80">
        <v>0</v>
      </c>
    </row>
    <row r="583" spans="1:31">
      <c r="A583" s="54" t="s">
        <v>111</v>
      </c>
      <c r="B583" s="54" t="s">
        <v>44</v>
      </c>
      <c r="C583" s="46" t="s">
        <v>672</v>
      </c>
      <c r="D583" s="80">
        <v>0</v>
      </c>
      <c r="E583" s="80">
        <v>0</v>
      </c>
      <c r="F583" s="80">
        <v>0</v>
      </c>
      <c r="G583" s="80">
        <v>0</v>
      </c>
      <c r="H583" s="80">
        <v>0</v>
      </c>
      <c r="I583" s="80">
        <v>0</v>
      </c>
      <c r="J583" s="80">
        <v>0</v>
      </c>
      <c r="K583" s="80">
        <v>0</v>
      </c>
      <c r="L583" s="80">
        <v>1</v>
      </c>
      <c r="M583" s="80">
        <v>0</v>
      </c>
      <c r="N583" s="80">
        <v>50</v>
      </c>
      <c r="O583" s="80">
        <v>0</v>
      </c>
      <c r="P583" s="80">
        <v>0</v>
      </c>
      <c r="Q583" s="80">
        <v>0</v>
      </c>
      <c r="R583" s="80">
        <v>0</v>
      </c>
      <c r="S583" s="80">
        <v>0</v>
      </c>
      <c r="T583" s="80">
        <v>0</v>
      </c>
      <c r="U583" s="80">
        <v>0</v>
      </c>
      <c r="V583" s="80">
        <v>0</v>
      </c>
      <c r="W583" s="80">
        <v>0</v>
      </c>
      <c r="X583" s="80">
        <v>0</v>
      </c>
      <c r="Y583" s="80">
        <v>0</v>
      </c>
      <c r="Z583" s="80">
        <v>0</v>
      </c>
      <c r="AA583" s="80">
        <v>0</v>
      </c>
      <c r="AB583" s="80">
        <v>0</v>
      </c>
      <c r="AC583" s="80">
        <v>0</v>
      </c>
      <c r="AD583" s="80">
        <v>0</v>
      </c>
      <c r="AE583" s="80">
        <v>0</v>
      </c>
    </row>
    <row r="584" spans="1:31">
      <c r="A584" s="54" t="s">
        <v>111</v>
      </c>
      <c r="B584" s="54" t="s">
        <v>45</v>
      </c>
      <c r="C584" s="46" t="s">
        <v>673</v>
      </c>
      <c r="D584" s="80">
        <v>0</v>
      </c>
      <c r="E584" s="80">
        <v>0</v>
      </c>
      <c r="F584" s="80">
        <v>0</v>
      </c>
      <c r="G584" s="80">
        <v>0</v>
      </c>
      <c r="H584" s="80">
        <v>0</v>
      </c>
      <c r="I584" s="80">
        <v>0</v>
      </c>
      <c r="J584" s="80">
        <v>0</v>
      </c>
      <c r="K584" s="80">
        <v>0</v>
      </c>
      <c r="L584" s="80">
        <v>2</v>
      </c>
      <c r="M584" s="80">
        <v>2</v>
      </c>
      <c r="N584" s="80">
        <v>84</v>
      </c>
      <c r="O584" s="80">
        <v>0</v>
      </c>
      <c r="P584" s="80">
        <v>0</v>
      </c>
      <c r="Q584" s="80">
        <v>0</v>
      </c>
      <c r="R584" s="80">
        <v>0</v>
      </c>
      <c r="S584" s="80">
        <v>0</v>
      </c>
      <c r="T584" s="80">
        <v>0</v>
      </c>
      <c r="U584" s="80">
        <v>0</v>
      </c>
      <c r="V584" s="80">
        <v>0</v>
      </c>
      <c r="W584" s="80">
        <v>0</v>
      </c>
      <c r="X584" s="80">
        <v>0</v>
      </c>
      <c r="Y584" s="80">
        <v>0</v>
      </c>
      <c r="Z584" s="80">
        <v>0</v>
      </c>
      <c r="AA584" s="80">
        <v>0</v>
      </c>
      <c r="AB584" s="80">
        <v>0</v>
      </c>
      <c r="AC584" s="80">
        <v>0</v>
      </c>
      <c r="AD584" s="80">
        <v>0</v>
      </c>
      <c r="AE584" s="80">
        <v>0</v>
      </c>
    </row>
    <row r="585" spans="1:31">
      <c r="A585" s="54" t="s">
        <v>111</v>
      </c>
      <c r="B585" s="54" t="s">
        <v>46</v>
      </c>
      <c r="C585" s="46" t="s">
        <v>674</v>
      </c>
      <c r="D585" s="80">
        <v>0</v>
      </c>
      <c r="E585" s="80">
        <v>0</v>
      </c>
      <c r="F585" s="80">
        <v>0</v>
      </c>
      <c r="G585" s="80">
        <v>0</v>
      </c>
      <c r="H585" s="80">
        <v>0</v>
      </c>
      <c r="I585" s="80">
        <v>0</v>
      </c>
      <c r="J585" s="80">
        <v>0</v>
      </c>
      <c r="K585" s="80">
        <v>0</v>
      </c>
      <c r="L585" s="80">
        <v>0</v>
      </c>
      <c r="M585" s="80">
        <v>0</v>
      </c>
      <c r="N585" s="80">
        <v>0</v>
      </c>
      <c r="O585" s="80">
        <v>0</v>
      </c>
      <c r="P585" s="80">
        <v>0</v>
      </c>
      <c r="Q585" s="80">
        <v>0</v>
      </c>
      <c r="R585" s="80">
        <v>0</v>
      </c>
      <c r="S585" s="80">
        <v>0</v>
      </c>
      <c r="T585" s="80">
        <v>0</v>
      </c>
      <c r="U585" s="80">
        <v>0</v>
      </c>
      <c r="V585" s="80">
        <v>0</v>
      </c>
      <c r="W585" s="80">
        <v>0</v>
      </c>
      <c r="X585" s="80">
        <v>0</v>
      </c>
      <c r="Y585" s="80">
        <v>0</v>
      </c>
      <c r="Z585" s="80">
        <v>0</v>
      </c>
      <c r="AA585" s="80">
        <v>0</v>
      </c>
      <c r="AB585" s="80">
        <v>0</v>
      </c>
      <c r="AC585" s="80">
        <v>0</v>
      </c>
      <c r="AD585" s="80">
        <v>0</v>
      </c>
      <c r="AE585" s="80">
        <v>0</v>
      </c>
    </row>
    <row r="586" spans="1:31">
      <c r="A586" s="54" t="s">
        <v>111</v>
      </c>
      <c r="B586" s="54" t="s">
        <v>47</v>
      </c>
      <c r="C586" s="46" t="s">
        <v>675</v>
      </c>
      <c r="D586" s="80">
        <v>0</v>
      </c>
      <c r="E586" s="80">
        <v>0</v>
      </c>
      <c r="F586" s="80">
        <v>0</v>
      </c>
      <c r="G586" s="80">
        <v>0</v>
      </c>
      <c r="H586" s="80">
        <v>0</v>
      </c>
      <c r="I586" s="80">
        <v>0</v>
      </c>
      <c r="J586" s="80">
        <v>0</v>
      </c>
      <c r="K586" s="80">
        <v>0</v>
      </c>
      <c r="L586" s="80">
        <v>0</v>
      </c>
      <c r="M586" s="80">
        <v>0</v>
      </c>
      <c r="N586" s="80">
        <v>0</v>
      </c>
      <c r="O586" s="80">
        <v>0</v>
      </c>
      <c r="P586" s="80">
        <v>0</v>
      </c>
      <c r="Q586" s="80">
        <v>0</v>
      </c>
      <c r="R586" s="80">
        <v>0</v>
      </c>
      <c r="S586" s="80">
        <v>0</v>
      </c>
      <c r="T586" s="80">
        <v>0</v>
      </c>
      <c r="U586" s="80">
        <v>0</v>
      </c>
      <c r="V586" s="80">
        <v>0</v>
      </c>
      <c r="W586" s="80">
        <v>0</v>
      </c>
      <c r="X586" s="80">
        <v>0</v>
      </c>
      <c r="Y586" s="80">
        <v>0</v>
      </c>
      <c r="Z586" s="80">
        <v>0</v>
      </c>
      <c r="AA586" s="80">
        <v>0</v>
      </c>
      <c r="AB586" s="80">
        <v>0</v>
      </c>
      <c r="AC586" s="80">
        <v>0</v>
      </c>
      <c r="AD586" s="80">
        <v>0</v>
      </c>
      <c r="AE586" s="80">
        <v>0</v>
      </c>
    </row>
    <row r="587" spans="1:31">
      <c r="A587" s="54" t="s">
        <v>111</v>
      </c>
      <c r="B587" s="54" t="s">
        <v>48</v>
      </c>
      <c r="C587" s="46" t="s">
        <v>676</v>
      </c>
      <c r="D587" s="80">
        <v>0</v>
      </c>
      <c r="E587" s="80">
        <v>0</v>
      </c>
      <c r="F587" s="80">
        <v>0</v>
      </c>
      <c r="G587" s="80">
        <v>0</v>
      </c>
      <c r="H587" s="80">
        <v>0</v>
      </c>
      <c r="I587" s="80">
        <v>0</v>
      </c>
      <c r="J587" s="80">
        <v>0</v>
      </c>
      <c r="K587" s="80">
        <v>0</v>
      </c>
      <c r="L587" s="80">
        <v>2</v>
      </c>
      <c r="M587" s="80">
        <v>0</v>
      </c>
      <c r="N587" s="80">
        <v>30</v>
      </c>
      <c r="O587" s="80">
        <v>0</v>
      </c>
      <c r="P587" s="80">
        <v>0</v>
      </c>
      <c r="Q587" s="80">
        <v>0</v>
      </c>
      <c r="R587" s="80">
        <v>0</v>
      </c>
      <c r="S587" s="80">
        <v>0</v>
      </c>
      <c r="T587" s="80">
        <v>0</v>
      </c>
      <c r="U587" s="80">
        <v>0</v>
      </c>
      <c r="V587" s="80">
        <v>0</v>
      </c>
      <c r="W587" s="80">
        <v>0</v>
      </c>
      <c r="X587" s="80">
        <v>0</v>
      </c>
      <c r="Y587" s="80">
        <v>0</v>
      </c>
      <c r="Z587" s="80">
        <v>0</v>
      </c>
      <c r="AA587" s="80">
        <v>0</v>
      </c>
      <c r="AB587" s="80">
        <v>0</v>
      </c>
      <c r="AC587" s="80">
        <v>0</v>
      </c>
      <c r="AD587" s="80">
        <v>0</v>
      </c>
      <c r="AE587" s="80">
        <v>0</v>
      </c>
    </row>
    <row r="588" spans="1:31">
      <c r="A588" s="54" t="s">
        <v>111</v>
      </c>
      <c r="B588" s="54" t="s">
        <v>49</v>
      </c>
      <c r="C588" s="46" t="s">
        <v>677</v>
      </c>
      <c r="D588" s="80">
        <v>0</v>
      </c>
      <c r="E588" s="80">
        <v>0</v>
      </c>
      <c r="F588" s="80">
        <v>0</v>
      </c>
      <c r="G588" s="80">
        <v>0</v>
      </c>
      <c r="H588" s="80">
        <v>0</v>
      </c>
      <c r="I588" s="80">
        <v>0</v>
      </c>
      <c r="J588" s="80">
        <v>0</v>
      </c>
      <c r="K588" s="80">
        <v>0</v>
      </c>
      <c r="L588" s="80">
        <v>0</v>
      </c>
      <c r="M588" s="80">
        <v>0</v>
      </c>
      <c r="N588" s="80">
        <v>0</v>
      </c>
      <c r="O588" s="80">
        <v>0</v>
      </c>
      <c r="P588" s="80">
        <v>0</v>
      </c>
      <c r="Q588" s="80">
        <v>0</v>
      </c>
      <c r="R588" s="80">
        <v>0</v>
      </c>
      <c r="S588" s="80">
        <v>0</v>
      </c>
      <c r="T588" s="80">
        <v>0</v>
      </c>
      <c r="U588" s="80">
        <v>0</v>
      </c>
      <c r="V588" s="80">
        <v>0</v>
      </c>
      <c r="W588" s="80">
        <v>0</v>
      </c>
      <c r="X588" s="80">
        <v>0</v>
      </c>
      <c r="Y588" s="80">
        <v>0</v>
      </c>
      <c r="Z588" s="80">
        <v>0</v>
      </c>
      <c r="AA588" s="80">
        <v>0</v>
      </c>
      <c r="AB588" s="80">
        <v>0</v>
      </c>
      <c r="AC588" s="80">
        <v>0</v>
      </c>
      <c r="AD588" s="80">
        <v>0</v>
      </c>
      <c r="AE588" s="80">
        <v>0</v>
      </c>
    </row>
    <row r="589" spans="1:31">
      <c r="A589" s="54" t="s">
        <v>111</v>
      </c>
      <c r="B589" s="54" t="s">
        <v>50</v>
      </c>
      <c r="C589" s="46" t="s">
        <v>678</v>
      </c>
      <c r="D589" s="80">
        <v>0</v>
      </c>
      <c r="E589" s="80">
        <v>0</v>
      </c>
      <c r="F589" s="80">
        <v>0</v>
      </c>
      <c r="G589" s="80">
        <v>0</v>
      </c>
      <c r="H589" s="80">
        <v>0</v>
      </c>
      <c r="I589" s="80">
        <v>0</v>
      </c>
      <c r="J589" s="80">
        <v>0</v>
      </c>
      <c r="K589" s="80">
        <v>0</v>
      </c>
      <c r="L589" s="80">
        <v>0</v>
      </c>
      <c r="M589" s="80">
        <v>0</v>
      </c>
      <c r="N589" s="80">
        <v>0</v>
      </c>
      <c r="O589" s="80">
        <v>0</v>
      </c>
      <c r="P589" s="80">
        <v>0</v>
      </c>
      <c r="Q589" s="80">
        <v>0</v>
      </c>
      <c r="R589" s="80">
        <v>0</v>
      </c>
      <c r="S589" s="80">
        <v>0</v>
      </c>
      <c r="T589" s="80">
        <v>0</v>
      </c>
      <c r="U589" s="80">
        <v>0</v>
      </c>
      <c r="V589" s="80">
        <v>0</v>
      </c>
      <c r="W589" s="80">
        <v>0</v>
      </c>
      <c r="X589" s="80">
        <v>0</v>
      </c>
      <c r="Y589" s="80">
        <v>0</v>
      </c>
      <c r="Z589" s="80">
        <v>0</v>
      </c>
      <c r="AA589" s="80">
        <v>0</v>
      </c>
      <c r="AB589" s="80">
        <v>0</v>
      </c>
      <c r="AC589" s="80">
        <v>0</v>
      </c>
      <c r="AD589" s="80">
        <v>0</v>
      </c>
      <c r="AE589" s="80">
        <v>0</v>
      </c>
    </row>
    <row r="590" spans="1:31">
      <c r="A590" s="54" t="s">
        <v>111</v>
      </c>
      <c r="B590" s="54" t="s">
        <v>51</v>
      </c>
      <c r="C590" s="46" t="s">
        <v>679</v>
      </c>
      <c r="D590" s="80">
        <v>0</v>
      </c>
      <c r="E590" s="80">
        <v>0</v>
      </c>
      <c r="F590" s="80">
        <v>0</v>
      </c>
      <c r="G590" s="80">
        <v>0</v>
      </c>
      <c r="H590" s="80">
        <v>0</v>
      </c>
      <c r="I590" s="80">
        <v>0</v>
      </c>
      <c r="J590" s="80">
        <v>0</v>
      </c>
      <c r="K590" s="80">
        <v>0</v>
      </c>
      <c r="L590" s="80">
        <v>0</v>
      </c>
      <c r="M590" s="80">
        <v>0</v>
      </c>
      <c r="N590" s="80">
        <v>0</v>
      </c>
      <c r="O590" s="80">
        <v>0</v>
      </c>
      <c r="P590" s="80">
        <v>0</v>
      </c>
      <c r="Q590" s="80">
        <v>0</v>
      </c>
      <c r="R590" s="80">
        <v>0</v>
      </c>
      <c r="S590" s="80">
        <v>0</v>
      </c>
      <c r="T590" s="80">
        <v>0</v>
      </c>
      <c r="U590" s="80">
        <v>0</v>
      </c>
      <c r="V590" s="80">
        <v>0</v>
      </c>
      <c r="W590" s="80">
        <v>0</v>
      </c>
      <c r="X590" s="80">
        <v>0</v>
      </c>
      <c r="Y590" s="80">
        <v>0</v>
      </c>
      <c r="Z590" s="80">
        <v>0</v>
      </c>
      <c r="AA590" s="80">
        <v>0</v>
      </c>
      <c r="AB590" s="80">
        <v>0</v>
      </c>
      <c r="AC590" s="80">
        <v>0</v>
      </c>
      <c r="AD590" s="80">
        <v>0</v>
      </c>
      <c r="AE590" s="80">
        <v>0</v>
      </c>
    </row>
    <row r="591" spans="1:31">
      <c r="A591" s="54" t="s">
        <v>111</v>
      </c>
      <c r="B591" s="54" t="s">
        <v>52</v>
      </c>
      <c r="C591" s="46" t="s">
        <v>680</v>
      </c>
      <c r="D591" s="80">
        <v>0</v>
      </c>
      <c r="E591" s="80">
        <v>0</v>
      </c>
      <c r="F591" s="80">
        <v>0</v>
      </c>
      <c r="G591" s="80">
        <v>0</v>
      </c>
      <c r="H591" s="80">
        <v>0</v>
      </c>
      <c r="I591" s="80">
        <v>0</v>
      </c>
      <c r="J591" s="80">
        <v>0</v>
      </c>
      <c r="K591" s="80">
        <v>0</v>
      </c>
      <c r="L591" s="80">
        <v>0</v>
      </c>
      <c r="M591" s="80">
        <v>0</v>
      </c>
      <c r="N591" s="80">
        <v>0</v>
      </c>
      <c r="O591" s="80">
        <v>0</v>
      </c>
      <c r="P591" s="80">
        <v>0</v>
      </c>
      <c r="Q591" s="80">
        <v>0</v>
      </c>
      <c r="R591" s="80">
        <v>0</v>
      </c>
      <c r="S591" s="80">
        <v>0</v>
      </c>
      <c r="T591" s="80">
        <v>0</v>
      </c>
      <c r="U591" s="80">
        <v>0</v>
      </c>
      <c r="V591" s="80">
        <v>0</v>
      </c>
      <c r="W591" s="80">
        <v>0</v>
      </c>
      <c r="X591" s="80">
        <v>0</v>
      </c>
      <c r="Y591" s="80">
        <v>0</v>
      </c>
      <c r="Z591" s="80">
        <v>0</v>
      </c>
      <c r="AA591" s="80">
        <v>0</v>
      </c>
      <c r="AB591" s="80">
        <v>0</v>
      </c>
      <c r="AC591" s="80">
        <v>0</v>
      </c>
      <c r="AD591" s="80">
        <v>0</v>
      </c>
      <c r="AE591" s="80">
        <v>0</v>
      </c>
    </row>
    <row r="592" spans="1:31">
      <c r="A592" s="54" t="s">
        <v>111</v>
      </c>
      <c r="B592" s="54" t="s">
        <v>53</v>
      </c>
      <c r="C592" s="46" t="s">
        <v>681</v>
      </c>
      <c r="D592" s="80">
        <v>0</v>
      </c>
      <c r="E592" s="80">
        <v>0</v>
      </c>
      <c r="F592" s="80">
        <v>0</v>
      </c>
      <c r="G592" s="80">
        <v>0</v>
      </c>
      <c r="H592" s="80">
        <v>0</v>
      </c>
      <c r="I592" s="80">
        <v>0</v>
      </c>
      <c r="J592" s="80">
        <v>0</v>
      </c>
      <c r="K592" s="80">
        <v>0</v>
      </c>
      <c r="L592" s="80">
        <v>0</v>
      </c>
      <c r="M592" s="80">
        <v>0</v>
      </c>
      <c r="N592" s="80">
        <v>0</v>
      </c>
      <c r="O592" s="80">
        <v>0</v>
      </c>
      <c r="P592" s="80">
        <v>0</v>
      </c>
      <c r="Q592" s="80">
        <v>0</v>
      </c>
      <c r="R592" s="80">
        <v>0</v>
      </c>
      <c r="S592" s="80">
        <v>0</v>
      </c>
      <c r="T592" s="80">
        <v>0</v>
      </c>
      <c r="U592" s="80">
        <v>0</v>
      </c>
      <c r="V592" s="80">
        <v>0</v>
      </c>
      <c r="W592" s="80">
        <v>0</v>
      </c>
      <c r="X592" s="80">
        <v>0</v>
      </c>
      <c r="Y592" s="80">
        <v>0</v>
      </c>
      <c r="Z592" s="80">
        <v>0</v>
      </c>
      <c r="AA592" s="80">
        <v>0</v>
      </c>
      <c r="AB592" s="80">
        <v>0</v>
      </c>
      <c r="AC592" s="80">
        <v>0</v>
      </c>
      <c r="AD592" s="80">
        <v>0</v>
      </c>
      <c r="AE592" s="80">
        <v>0</v>
      </c>
    </row>
    <row r="593" spans="1:31">
      <c r="A593" s="54" t="s">
        <v>111</v>
      </c>
      <c r="B593" s="54" t="s">
        <v>54</v>
      </c>
      <c r="C593" s="46" t="s">
        <v>682</v>
      </c>
      <c r="D593" s="80">
        <v>0</v>
      </c>
      <c r="E593" s="80">
        <v>0</v>
      </c>
      <c r="F593" s="80">
        <v>0</v>
      </c>
      <c r="G593" s="80">
        <v>0</v>
      </c>
      <c r="H593" s="80">
        <v>0</v>
      </c>
      <c r="I593" s="80">
        <v>0</v>
      </c>
      <c r="J593" s="80">
        <v>0</v>
      </c>
      <c r="K593" s="80">
        <v>0</v>
      </c>
      <c r="L593" s="80">
        <v>0</v>
      </c>
      <c r="M593" s="80">
        <v>0</v>
      </c>
      <c r="N593" s="80">
        <v>0</v>
      </c>
      <c r="O593" s="80">
        <v>0</v>
      </c>
      <c r="P593" s="80">
        <v>0</v>
      </c>
      <c r="Q593" s="80">
        <v>0</v>
      </c>
      <c r="R593" s="80">
        <v>0</v>
      </c>
      <c r="S593" s="80">
        <v>0</v>
      </c>
      <c r="T593" s="80">
        <v>0</v>
      </c>
      <c r="U593" s="80">
        <v>0</v>
      </c>
      <c r="V593" s="80">
        <v>1</v>
      </c>
      <c r="W593" s="80">
        <v>0</v>
      </c>
      <c r="X593" s="80">
        <v>0</v>
      </c>
      <c r="Y593" s="80">
        <v>0</v>
      </c>
      <c r="Z593" s="80">
        <v>0</v>
      </c>
      <c r="AA593" s="80">
        <v>0</v>
      </c>
      <c r="AB593" s="80">
        <v>0</v>
      </c>
      <c r="AC593" s="80">
        <v>0</v>
      </c>
      <c r="AD593" s="80">
        <v>0</v>
      </c>
      <c r="AE593" s="80">
        <v>0</v>
      </c>
    </row>
    <row r="594" spans="1:31">
      <c r="A594" s="54" t="s">
        <v>111</v>
      </c>
      <c r="B594" s="54" t="s">
        <v>55</v>
      </c>
      <c r="C594" s="46" t="s">
        <v>683</v>
      </c>
      <c r="D594" s="80">
        <v>0</v>
      </c>
      <c r="E594" s="80">
        <v>0</v>
      </c>
      <c r="F594" s="80">
        <v>0</v>
      </c>
      <c r="G594" s="80">
        <v>0</v>
      </c>
      <c r="H594" s="80">
        <v>0</v>
      </c>
      <c r="I594" s="80">
        <v>0</v>
      </c>
      <c r="J594" s="80">
        <v>0</v>
      </c>
      <c r="K594" s="80">
        <v>0</v>
      </c>
      <c r="L594" s="80">
        <v>0</v>
      </c>
      <c r="M594" s="80">
        <v>0</v>
      </c>
      <c r="N594" s="80">
        <v>0</v>
      </c>
      <c r="O594" s="80">
        <v>0</v>
      </c>
      <c r="P594" s="80">
        <v>0</v>
      </c>
      <c r="Q594" s="80">
        <v>0</v>
      </c>
      <c r="R594" s="80">
        <v>0</v>
      </c>
      <c r="S594" s="80">
        <v>0</v>
      </c>
      <c r="T594" s="80">
        <v>0</v>
      </c>
      <c r="U594" s="80">
        <v>0</v>
      </c>
      <c r="V594" s="80">
        <v>1</v>
      </c>
      <c r="W594" s="80">
        <v>0</v>
      </c>
      <c r="X594" s="80">
        <v>0</v>
      </c>
      <c r="Y594" s="80">
        <v>0</v>
      </c>
      <c r="Z594" s="80">
        <v>0</v>
      </c>
      <c r="AA594" s="80">
        <v>0</v>
      </c>
      <c r="AB594" s="80">
        <v>0</v>
      </c>
      <c r="AC594" s="80">
        <v>0</v>
      </c>
      <c r="AD594" s="80">
        <v>0</v>
      </c>
      <c r="AE594" s="80">
        <v>0</v>
      </c>
    </row>
    <row r="595" spans="1:31">
      <c r="A595" s="54" t="s">
        <v>111</v>
      </c>
      <c r="B595" s="54" t="s">
        <v>56</v>
      </c>
      <c r="C595" s="46" t="s">
        <v>684</v>
      </c>
      <c r="D595" s="80">
        <v>0</v>
      </c>
      <c r="E595" s="80">
        <v>0</v>
      </c>
      <c r="F595" s="80">
        <v>0</v>
      </c>
      <c r="G595" s="80">
        <v>0</v>
      </c>
      <c r="H595" s="80">
        <v>0</v>
      </c>
      <c r="I595" s="80">
        <v>0</v>
      </c>
      <c r="J595" s="80">
        <v>0</v>
      </c>
      <c r="K595" s="80">
        <v>0</v>
      </c>
      <c r="L595" s="80">
        <v>0</v>
      </c>
      <c r="M595" s="80">
        <v>0</v>
      </c>
      <c r="N595" s="80">
        <v>0</v>
      </c>
      <c r="O595" s="80">
        <v>0</v>
      </c>
      <c r="P595" s="80">
        <v>0</v>
      </c>
      <c r="Q595" s="80">
        <v>0</v>
      </c>
      <c r="R595" s="80">
        <v>0</v>
      </c>
      <c r="S595" s="80">
        <v>0</v>
      </c>
      <c r="T595" s="80">
        <v>0</v>
      </c>
      <c r="U595" s="80">
        <v>0</v>
      </c>
      <c r="V595" s="80">
        <v>1</v>
      </c>
      <c r="W595" s="80">
        <v>0</v>
      </c>
      <c r="X595" s="80">
        <v>0</v>
      </c>
      <c r="Y595" s="80">
        <v>0</v>
      </c>
      <c r="Z595" s="80">
        <v>0</v>
      </c>
      <c r="AA595" s="80">
        <v>0</v>
      </c>
      <c r="AB595" s="80">
        <v>0</v>
      </c>
      <c r="AC595" s="80">
        <v>0</v>
      </c>
      <c r="AD595" s="80">
        <v>0</v>
      </c>
      <c r="AE595" s="80">
        <v>0</v>
      </c>
    </row>
    <row r="596" spans="1:31">
      <c r="A596" s="54" t="s">
        <v>111</v>
      </c>
      <c r="B596" s="54" t="s">
        <v>57</v>
      </c>
      <c r="C596" s="46" t="s">
        <v>685</v>
      </c>
      <c r="D596" s="80">
        <v>0</v>
      </c>
      <c r="E596" s="80">
        <v>0</v>
      </c>
      <c r="F596" s="80">
        <v>0</v>
      </c>
      <c r="G596" s="80">
        <v>0</v>
      </c>
      <c r="H596" s="80">
        <v>0</v>
      </c>
      <c r="I596" s="80">
        <v>0</v>
      </c>
      <c r="J596" s="80">
        <v>0</v>
      </c>
      <c r="K596" s="80">
        <v>0</v>
      </c>
      <c r="L596" s="80">
        <v>0</v>
      </c>
      <c r="M596" s="80">
        <v>0</v>
      </c>
      <c r="N596" s="80">
        <v>0</v>
      </c>
      <c r="O596" s="80">
        <v>0</v>
      </c>
      <c r="P596" s="80">
        <v>0</v>
      </c>
      <c r="Q596" s="80">
        <v>0</v>
      </c>
      <c r="R596" s="80">
        <v>0</v>
      </c>
      <c r="S596" s="80">
        <v>0</v>
      </c>
      <c r="T596" s="80">
        <v>0</v>
      </c>
      <c r="U596" s="80">
        <v>0</v>
      </c>
      <c r="V596" s="80">
        <v>0</v>
      </c>
      <c r="W596" s="80">
        <v>0</v>
      </c>
      <c r="X596" s="80">
        <v>0</v>
      </c>
      <c r="Y596" s="80">
        <v>0</v>
      </c>
      <c r="Z596" s="80">
        <v>0</v>
      </c>
      <c r="AA596" s="80">
        <v>0</v>
      </c>
      <c r="AB596" s="80">
        <v>0</v>
      </c>
      <c r="AC596" s="80">
        <v>0</v>
      </c>
      <c r="AD596" s="80">
        <v>0</v>
      </c>
      <c r="AE596" s="80">
        <v>0</v>
      </c>
    </row>
    <row r="597" spans="1:31">
      <c r="A597" s="54" t="s">
        <v>111</v>
      </c>
      <c r="B597" s="54" t="s">
        <v>58</v>
      </c>
      <c r="C597" s="46" t="s">
        <v>686</v>
      </c>
      <c r="D597" s="80">
        <v>0</v>
      </c>
      <c r="E597" s="80">
        <v>0</v>
      </c>
      <c r="F597" s="80">
        <v>0</v>
      </c>
      <c r="G597" s="80">
        <v>0</v>
      </c>
      <c r="H597" s="80">
        <v>0</v>
      </c>
      <c r="I597" s="80">
        <v>0</v>
      </c>
      <c r="J597" s="80">
        <v>0</v>
      </c>
      <c r="K597" s="80">
        <v>0</v>
      </c>
      <c r="L597" s="80">
        <v>0</v>
      </c>
      <c r="M597" s="80">
        <v>0</v>
      </c>
      <c r="N597" s="80">
        <v>0</v>
      </c>
      <c r="O597" s="80">
        <v>0</v>
      </c>
      <c r="P597" s="80">
        <v>0</v>
      </c>
      <c r="Q597" s="80">
        <v>0</v>
      </c>
      <c r="R597" s="80">
        <v>0</v>
      </c>
      <c r="S597" s="80">
        <v>0</v>
      </c>
      <c r="T597" s="80">
        <v>0</v>
      </c>
      <c r="U597" s="80">
        <v>0</v>
      </c>
      <c r="V597" s="80">
        <v>0</v>
      </c>
      <c r="W597" s="80">
        <v>0</v>
      </c>
      <c r="X597" s="80">
        <v>0</v>
      </c>
      <c r="Y597" s="80">
        <v>0</v>
      </c>
      <c r="Z597" s="80">
        <v>0</v>
      </c>
      <c r="AA597" s="80">
        <v>0</v>
      </c>
      <c r="AB597" s="80">
        <v>0</v>
      </c>
      <c r="AC597" s="80">
        <v>0</v>
      </c>
      <c r="AD597" s="80">
        <v>0</v>
      </c>
      <c r="AE597" s="80">
        <v>0</v>
      </c>
    </row>
    <row r="598" spans="1:31">
      <c r="A598" s="54" t="s">
        <v>111</v>
      </c>
      <c r="B598" s="54" t="s">
        <v>59</v>
      </c>
      <c r="C598" s="46" t="s">
        <v>687</v>
      </c>
      <c r="D598" s="80">
        <v>0</v>
      </c>
      <c r="E598" s="80">
        <v>0</v>
      </c>
      <c r="F598" s="80">
        <v>0</v>
      </c>
      <c r="G598" s="80">
        <v>0</v>
      </c>
      <c r="H598" s="80">
        <v>0</v>
      </c>
      <c r="I598" s="80">
        <v>0</v>
      </c>
      <c r="J598" s="80">
        <v>0</v>
      </c>
      <c r="K598" s="80">
        <v>0</v>
      </c>
      <c r="L598" s="80">
        <v>0</v>
      </c>
      <c r="M598" s="80">
        <v>0</v>
      </c>
      <c r="N598" s="80">
        <v>0</v>
      </c>
      <c r="O598" s="80">
        <v>0</v>
      </c>
      <c r="P598" s="80">
        <v>0</v>
      </c>
      <c r="Q598" s="80">
        <v>0</v>
      </c>
      <c r="R598" s="80">
        <v>0</v>
      </c>
      <c r="S598" s="80">
        <v>0</v>
      </c>
      <c r="T598" s="80">
        <v>0</v>
      </c>
      <c r="U598" s="80">
        <v>0</v>
      </c>
      <c r="V598" s="80">
        <v>0</v>
      </c>
      <c r="W598" s="80">
        <v>0</v>
      </c>
      <c r="X598" s="80">
        <v>0</v>
      </c>
      <c r="Y598" s="80">
        <v>0</v>
      </c>
      <c r="Z598" s="80">
        <v>0</v>
      </c>
      <c r="AA598" s="80">
        <v>0</v>
      </c>
      <c r="AB598" s="80">
        <v>0</v>
      </c>
      <c r="AC598" s="80">
        <v>0</v>
      </c>
      <c r="AD598" s="80">
        <v>0</v>
      </c>
      <c r="AE598" s="80">
        <v>0</v>
      </c>
    </row>
    <row r="599" spans="1:31">
      <c r="A599" s="54" t="s">
        <v>111</v>
      </c>
      <c r="B599" s="54" t="s">
        <v>60</v>
      </c>
      <c r="C599" s="46" t="s">
        <v>688</v>
      </c>
      <c r="D599" s="80">
        <v>0</v>
      </c>
      <c r="E599" s="80">
        <v>0</v>
      </c>
      <c r="F599" s="80">
        <v>0</v>
      </c>
      <c r="G599" s="80">
        <v>0</v>
      </c>
      <c r="H599" s="80">
        <v>0</v>
      </c>
      <c r="I599" s="80">
        <v>0</v>
      </c>
      <c r="J599" s="80">
        <v>0</v>
      </c>
      <c r="K599" s="80">
        <v>0</v>
      </c>
      <c r="L599" s="80">
        <v>0</v>
      </c>
      <c r="M599" s="80">
        <v>0</v>
      </c>
      <c r="N599" s="80">
        <v>0</v>
      </c>
      <c r="O599" s="80">
        <v>0</v>
      </c>
      <c r="P599" s="80">
        <v>0</v>
      </c>
      <c r="Q599" s="80">
        <v>0</v>
      </c>
      <c r="R599" s="80">
        <v>0</v>
      </c>
      <c r="S599" s="80">
        <v>0</v>
      </c>
      <c r="T599" s="80">
        <v>0</v>
      </c>
      <c r="U599" s="80">
        <v>0</v>
      </c>
      <c r="V599" s="80">
        <v>0</v>
      </c>
      <c r="W599" s="80">
        <v>1</v>
      </c>
      <c r="X599" s="80">
        <v>0</v>
      </c>
      <c r="Y599" s="80">
        <v>0</v>
      </c>
      <c r="Z599" s="80">
        <v>0</v>
      </c>
      <c r="AA599" s="80">
        <v>0</v>
      </c>
      <c r="AB599" s="80">
        <v>0</v>
      </c>
      <c r="AC599" s="80">
        <v>0</v>
      </c>
      <c r="AD599" s="80">
        <v>0</v>
      </c>
      <c r="AE599" s="80">
        <v>0</v>
      </c>
    </row>
    <row r="600" spans="1:31">
      <c r="A600" s="54" t="s">
        <v>111</v>
      </c>
      <c r="B600" s="54" t="s">
        <v>61</v>
      </c>
      <c r="C600" s="46" t="s">
        <v>689</v>
      </c>
      <c r="D600" s="80">
        <v>0</v>
      </c>
      <c r="E600" s="80">
        <v>0</v>
      </c>
      <c r="F600" s="80">
        <v>0</v>
      </c>
      <c r="G600" s="80">
        <v>0</v>
      </c>
      <c r="H600" s="80">
        <v>0</v>
      </c>
      <c r="I600" s="80">
        <v>0</v>
      </c>
      <c r="J600" s="80">
        <v>0</v>
      </c>
      <c r="K600" s="80">
        <v>0</v>
      </c>
      <c r="L600" s="80">
        <v>0</v>
      </c>
      <c r="M600" s="80">
        <v>0</v>
      </c>
      <c r="N600" s="80">
        <v>0</v>
      </c>
      <c r="O600" s="80">
        <v>0</v>
      </c>
      <c r="P600" s="80">
        <v>0</v>
      </c>
      <c r="Q600" s="80">
        <v>0</v>
      </c>
      <c r="R600" s="80">
        <v>0</v>
      </c>
      <c r="S600" s="80">
        <v>0</v>
      </c>
      <c r="T600" s="80">
        <v>0</v>
      </c>
      <c r="U600" s="80">
        <v>0</v>
      </c>
      <c r="V600" s="80">
        <v>0</v>
      </c>
      <c r="W600" s="80">
        <v>0</v>
      </c>
      <c r="X600" s="80">
        <v>0</v>
      </c>
      <c r="Y600" s="80">
        <v>0</v>
      </c>
      <c r="Z600" s="80">
        <v>2</v>
      </c>
      <c r="AA600" s="80">
        <v>2</v>
      </c>
      <c r="AB600" s="80">
        <v>2</v>
      </c>
      <c r="AC600" s="80">
        <v>2</v>
      </c>
      <c r="AD600" s="80">
        <v>0</v>
      </c>
      <c r="AE600" s="80">
        <v>0</v>
      </c>
    </row>
    <row r="601" spans="1:31">
      <c r="A601" s="54" t="s">
        <v>111</v>
      </c>
      <c r="B601" s="54" t="s">
        <v>62</v>
      </c>
      <c r="C601" s="46" t="s">
        <v>690</v>
      </c>
      <c r="D601" s="80">
        <v>0</v>
      </c>
      <c r="E601" s="80">
        <v>0</v>
      </c>
      <c r="F601" s="80">
        <v>0</v>
      </c>
      <c r="G601" s="80">
        <v>0</v>
      </c>
      <c r="H601" s="80">
        <v>0</v>
      </c>
      <c r="I601" s="80">
        <v>0</v>
      </c>
      <c r="J601" s="80">
        <v>0</v>
      </c>
      <c r="K601" s="80">
        <v>0</v>
      </c>
      <c r="L601" s="80">
        <v>0</v>
      </c>
      <c r="M601" s="80">
        <v>0</v>
      </c>
      <c r="N601" s="80">
        <v>0</v>
      </c>
      <c r="O601" s="80">
        <v>0</v>
      </c>
      <c r="P601" s="80">
        <v>0</v>
      </c>
      <c r="Q601" s="80">
        <v>0</v>
      </c>
      <c r="R601" s="80">
        <v>0</v>
      </c>
      <c r="S601" s="80">
        <v>0</v>
      </c>
      <c r="T601" s="80">
        <v>0</v>
      </c>
      <c r="U601" s="80">
        <v>0</v>
      </c>
      <c r="V601" s="80">
        <v>0</v>
      </c>
      <c r="W601" s="80">
        <v>0</v>
      </c>
      <c r="X601" s="80">
        <v>0</v>
      </c>
      <c r="Y601" s="80">
        <v>0</v>
      </c>
      <c r="Z601" s="80">
        <v>0</v>
      </c>
      <c r="AA601" s="80">
        <v>0</v>
      </c>
      <c r="AB601" s="80">
        <v>0</v>
      </c>
      <c r="AC601" s="80">
        <v>0</v>
      </c>
      <c r="AD601" s="80">
        <v>1</v>
      </c>
      <c r="AE601" s="80">
        <v>32</v>
      </c>
    </row>
    <row r="602" spans="1:31">
      <c r="A602" s="54" t="s">
        <v>112</v>
      </c>
      <c r="B602" s="54" t="s">
        <v>38</v>
      </c>
      <c r="C602" s="46" t="s">
        <v>691</v>
      </c>
      <c r="D602" s="80">
        <v>14</v>
      </c>
      <c r="E602" s="80">
        <v>12</v>
      </c>
      <c r="F602" s="80">
        <v>1</v>
      </c>
      <c r="G602" s="80">
        <v>0</v>
      </c>
      <c r="H602" s="80">
        <v>261</v>
      </c>
      <c r="I602" s="80">
        <v>0</v>
      </c>
      <c r="J602" s="80">
        <v>0</v>
      </c>
      <c r="K602" s="80">
        <v>0</v>
      </c>
      <c r="L602" s="80">
        <v>0</v>
      </c>
      <c r="M602" s="80">
        <v>0</v>
      </c>
      <c r="N602" s="80">
        <v>0</v>
      </c>
      <c r="O602" s="80">
        <v>0</v>
      </c>
      <c r="P602" s="80">
        <v>0</v>
      </c>
      <c r="Q602" s="80">
        <v>0</v>
      </c>
      <c r="R602" s="80">
        <v>0</v>
      </c>
      <c r="S602" s="80">
        <v>0</v>
      </c>
      <c r="T602" s="80">
        <v>0</v>
      </c>
      <c r="U602" s="80">
        <v>0</v>
      </c>
      <c r="V602" s="80">
        <v>0</v>
      </c>
      <c r="W602" s="80">
        <v>0</v>
      </c>
      <c r="X602" s="80">
        <v>0</v>
      </c>
      <c r="Y602" s="80">
        <v>0</v>
      </c>
      <c r="Z602" s="80">
        <v>0</v>
      </c>
      <c r="AA602" s="80">
        <v>0</v>
      </c>
      <c r="AB602" s="80">
        <v>0</v>
      </c>
      <c r="AC602" s="80">
        <v>0</v>
      </c>
      <c r="AD602" s="80">
        <v>0</v>
      </c>
      <c r="AE602" s="80">
        <v>0</v>
      </c>
    </row>
    <row r="603" spans="1:31">
      <c r="A603" s="54" t="s">
        <v>112</v>
      </c>
      <c r="B603" s="54" t="s">
        <v>39</v>
      </c>
      <c r="C603" s="46" t="s">
        <v>692</v>
      </c>
      <c r="D603" s="80">
        <v>0</v>
      </c>
      <c r="E603" s="80">
        <v>0</v>
      </c>
      <c r="F603" s="80">
        <v>0</v>
      </c>
      <c r="G603" s="80">
        <v>0</v>
      </c>
      <c r="H603" s="80">
        <v>0</v>
      </c>
      <c r="I603" s="80">
        <v>0</v>
      </c>
      <c r="J603" s="80">
        <v>0</v>
      </c>
      <c r="K603" s="80">
        <v>0</v>
      </c>
      <c r="L603" s="80">
        <v>0</v>
      </c>
      <c r="M603" s="80">
        <v>0</v>
      </c>
      <c r="N603" s="80">
        <v>0</v>
      </c>
      <c r="O603" s="80">
        <v>0</v>
      </c>
      <c r="P603" s="80">
        <v>0</v>
      </c>
      <c r="Q603" s="80">
        <v>0</v>
      </c>
      <c r="R603" s="80">
        <v>0</v>
      </c>
      <c r="S603" s="80">
        <v>0</v>
      </c>
      <c r="T603" s="80">
        <v>0</v>
      </c>
      <c r="U603" s="80">
        <v>0</v>
      </c>
      <c r="V603" s="80">
        <v>0</v>
      </c>
      <c r="W603" s="80">
        <v>0</v>
      </c>
      <c r="X603" s="80">
        <v>0</v>
      </c>
      <c r="Y603" s="80">
        <v>0</v>
      </c>
      <c r="Z603" s="80">
        <v>0</v>
      </c>
      <c r="AA603" s="80">
        <v>0</v>
      </c>
      <c r="AB603" s="80">
        <v>0</v>
      </c>
      <c r="AC603" s="80">
        <v>0</v>
      </c>
      <c r="AD603" s="80">
        <v>0</v>
      </c>
      <c r="AE603" s="80">
        <v>0</v>
      </c>
    </row>
    <row r="604" spans="1:31">
      <c r="A604" s="54" t="s">
        <v>112</v>
      </c>
      <c r="B604" s="54" t="s">
        <v>40</v>
      </c>
      <c r="C604" s="46" t="s">
        <v>693</v>
      </c>
      <c r="D604" s="80">
        <v>0</v>
      </c>
      <c r="E604" s="80">
        <v>0</v>
      </c>
      <c r="F604" s="80">
        <v>0</v>
      </c>
      <c r="G604" s="80">
        <v>0</v>
      </c>
      <c r="H604" s="80">
        <v>0</v>
      </c>
      <c r="I604" s="80">
        <v>6</v>
      </c>
      <c r="J604" s="80">
        <v>3</v>
      </c>
      <c r="K604" s="80">
        <v>0</v>
      </c>
      <c r="L604" s="80">
        <v>2</v>
      </c>
      <c r="M604" s="80">
        <v>0</v>
      </c>
      <c r="N604" s="80">
        <v>35</v>
      </c>
      <c r="O604" s="80">
        <v>0</v>
      </c>
      <c r="P604" s="80">
        <v>0</v>
      </c>
      <c r="Q604" s="80">
        <v>0</v>
      </c>
      <c r="R604" s="80">
        <v>0</v>
      </c>
      <c r="S604" s="80">
        <v>0</v>
      </c>
      <c r="T604" s="80">
        <v>0</v>
      </c>
      <c r="U604" s="80">
        <v>0</v>
      </c>
      <c r="V604" s="80">
        <v>0</v>
      </c>
      <c r="W604" s="80">
        <v>0</v>
      </c>
      <c r="X604" s="80">
        <v>0</v>
      </c>
      <c r="Y604" s="80">
        <v>0</v>
      </c>
      <c r="Z604" s="80">
        <v>0</v>
      </c>
      <c r="AA604" s="80">
        <v>0</v>
      </c>
      <c r="AB604" s="80">
        <v>0</v>
      </c>
      <c r="AC604" s="80">
        <v>0</v>
      </c>
      <c r="AD604" s="80">
        <v>0</v>
      </c>
      <c r="AE604" s="80">
        <v>0</v>
      </c>
    </row>
    <row r="605" spans="1:31">
      <c r="A605" s="54" t="s">
        <v>112</v>
      </c>
      <c r="B605" s="54" t="s">
        <v>41</v>
      </c>
      <c r="C605" s="46" t="s">
        <v>694</v>
      </c>
      <c r="D605" s="80">
        <v>0</v>
      </c>
      <c r="E605" s="80">
        <v>0</v>
      </c>
      <c r="F605" s="80">
        <v>0</v>
      </c>
      <c r="G605" s="80">
        <v>0</v>
      </c>
      <c r="H605" s="80">
        <v>0</v>
      </c>
      <c r="I605" s="80">
        <v>0</v>
      </c>
      <c r="J605" s="80">
        <v>0</v>
      </c>
      <c r="K605" s="80">
        <v>0</v>
      </c>
      <c r="L605" s="80">
        <v>3</v>
      </c>
      <c r="M605" s="80">
        <v>0</v>
      </c>
      <c r="N605" s="80">
        <v>46</v>
      </c>
      <c r="O605" s="80">
        <v>0</v>
      </c>
      <c r="P605" s="80">
        <v>0</v>
      </c>
      <c r="Q605" s="80">
        <v>0</v>
      </c>
      <c r="R605" s="80">
        <v>0</v>
      </c>
      <c r="S605" s="80">
        <v>0</v>
      </c>
      <c r="T605" s="80">
        <v>0</v>
      </c>
      <c r="U605" s="80">
        <v>0</v>
      </c>
      <c r="V605" s="80">
        <v>0</v>
      </c>
      <c r="W605" s="80">
        <v>0</v>
      </c>
      <c r="X605" s="80">
        <v>0</v>
      </c>
      <c r="Y605" s="80">
        <v>0</v>
      </c>
      <c r="Z605" s="80">
        <v>0</v>
      </c>
      <c r="AA605" s="80">
        <v>0</v>
      </c>
      <c r="AB605" s="80">
        <v>0</v>
      </c>
      <c r="AC605" s="80">
        <v>0</v>
      </c>
      <c r="AD605" s="80">
        <v>0</v>
      </c>
      <c r="AE605" s="80">
        <v>0</v>
      </c>
    </row>
    <row r="606" spans="1:31">
      <c r="A606" s="54" t="s">
        <v>112</v>
      </c>
      <c r="B606" s="54" t="s">
        <v>42</v>
      </c>
      <c r="C606" s="46" t="s">
        <v>695</v>
      </c>
      <c r="D606" s="80">
        <v>0</v>
      </c>
      <c r="E606" s="80">
        <v>0</v>
      </c>
      <c r="F606" s="80">
        <v>0</v>
      </c>
      <c r="G606" s="80">
        <v>0</v>
      </c>
      <c r="H606" s="80">
        <v>0</v>
      </c>
      <c r="I606" s="80">
        <v>0</v>
      </c>
      <c r="J606" s="80">
        <v>0</v>
      </c>
      <c r="K606" s="80">
        <v>0</v>
      </c>
      <c r="L606" s="80">
        <v>0</v>
      </c>
      <c r="M606" s="80">
        <v>0</v>
      </c>
      <c r="N606" s="80">
        <v>0</v>
      </c>
      <c r="O606" s="80">
        <v>0</v>
      </c>
      <c r="P606" s="80">
        <v>0</v>
      </c>
      <c r="Q606" s="80">
        <v>0</v>
      </c>
      <c r="R606" s="80">
        <v>0</v>
      </c>
      <c r="S606" s="80">
        <v>0</v>
      </c>
      <c r="T606" s="80">
        <v>0</v>
      </c>
      <c r="U606" s="80">
        <v>0</v>
      </c>
      <c r="V606" s="80">
        <v>0</v>
      </c>
      <c r="W606" s="80">
        <v>0</v>
      </c>
      <c r="X606" s="80">
        <v>0</v>
      </c>
      <c r="Y606" s="80">
        <v>0</v>
      </c>
      <c r="Z606" s="80">
        <v>0</v>
      </c>
      <c r="AA606" s="80">
        <v>0</v>
      </c>
      <c r="AB606" s="80">
        <v>0</v>
      </c>
      <c r="AC606" s="80">
        <v>0</v>
      </c>
      <c r="AD606" s="80">
        <v>0</v>
      </c>
      <c r="AE606" s="80">
        <v>0</v>
      </c>
    </row>
    <row r="607" spans="1:31">
      <c r="A607" s="54" t="s">
        <v>112</v>
      </c>
      <c r="B607" s="54" t="s">
        <v>43</v>
      </c>
      <c r="C607" s="46" t="s">
        <v>696</v>
      </c>
      <c r="D607" s="80">
        <v>0</v>
      </c>
      <c r="E607" s="80">
        <v>0</v>
      </c>
      <c r="F607" s="80">
        <v>0</v>
      </c>
      <c r="G607" s="80">
        <v>0</v>
      </c>
      <c r="H607" s="80">
        <v>0</v>
      </c>
      <c r="I607" s="80">
        <v>0</v>
      </c>
      <c r="J607" s="80">
        <v>0</v>
      </c>
      <c r="K607" s="80">
        <v>0</v>
      </c>
      <c r="L607" s="80">
        <v>0</v>
      </c>
      <c r="M607" s="80">
        <v>0</v>
      </c>
      <c r="N607" s="80">
        <v>0</v>
      </c>
      <c r="O607" s="80">
        <v>4</v>
      </c>
      <c r="P607" s="80">
        <v>68</v>
      </c>
      <c r="Q607" s="80">
        <v>0</v>
      </c>
      <c r="R607" s="80">
        <v>2</v>
      </c>
      <c r="S607" s="80">
        <v>27</v>
      </c>
      <c r="T607" s="80">
        <v>0</v>
      </c>
      <c r="U607" s="80">
        <v>0</v>
      </c>
      <c r="V607" s="80">
        <v>0</v>
      </c>
      <c r="W607" s="80">
        <v>0</v>
      </c>
      <c r="X607" s="80">
        <v>0</v>
      </c>
      <c r="Y607" s="80">
        <v>0</v>
      </c>
      <c r="Z607" s="80">
        <v>0</v>
      </c>
      <c r="AA607" s="80">
        <v>0</v>
      </c>
      <c r="AB607" s="80">
        <v>0</v>
      </c>
      <c r="AC607" s="80">
        <v>0</v>
      </c>
      <c r="AD607" s="80">
        <v>0</v>
      </c>
      <c r="AE607" s="80">
        <v>0</v>
      </c>
    </row>
    <row r="608" spans="1:31">
      <c r="A608" s="54" t="s">
        <v>112</v>
      </c>
      <c r="B608" s="54" t="s">
        <v>44</v>
      </c>
      <c r="C608" s="46" t="s">
        <v>697</v>
      </c>
      <c r="D608" s="80">
        <v>0</v>
      </c>
      <c r="E608" s="80">
        <v>0</v>
      </c>
      <c r="F608" s="80">
        <v>0</v>
      </c>
      <c r="G608" s="80">
        <v>0</v>
      </c>
      <c r="H608" s="80">
        <v>0</v>
      </c>
      <c r="I608" s="80">
        <v>3</v>
      </c>
      <c r="J608" s="80">
        <v>19</v>
      </c>
      <c r="K608" s="80">
        <v>1</v>
      </c>
      <c r="L608" s="80">
        <v>2</v>
      </c>
      <c r="M608" s="80">
        <v>1</v>
      </c>
      <c r="N608" s="80">
        <v>85</v>
      </c>
      <c r="O608" s="80">
        <v>0</v>
      </c>
      <c r="P608" s="80">
        <v>0</v>
      </c>
      <c r="Q608" s="80">
        <v>0</v>
      </c>
      <c r="R608" s="80">
        <v>0</v>
      </c>
      <c r="S608" s="80">
        <v>0</v>
      </c>
      <c r="T608" s="80">
        <v>0</v>
      </c>
      <c r="U608" s="80">
        <v>0</v>
      </c>
      <c r="V608" s="80">
        <v>0</v>
      </c>
      <c r="W608" s="80">
        <v>0</v>
      </c>
      <c r="X608" s="80">
        <v>0</v>
      </c>
      <c r="Y608" s="80">
        <v>0</v>
      </c>
      <c r="Z608" s="80">
        <v>0</v>
      </c>
      <c r="AA608" s="80">
        <v>0</v>
      </c>
      <c r="AB608" s="80">
        <v>0</v>
      </c>
      <c r="AC608" s="80">
        <v>0</v>
      </c>
      <c r="AD608" s="80">
        <v>0</v>
      </c>
      <c r="AE608" s="80">
        <v>0</v>
      </c>
    </row>
    <row r="609" spans="1:31">
      <c r="A609" s="54" t="s">
        <v>112</v>
      </c>
      <c r="B609" s="54" t="s">
        <v>45</v>
      </c>
      <c r="C609" s="46" t="s">
        <v>698</v>
      </c>
      <c r="D609" s="80">
        <v>0</v>
      </c>
      <c r="E609" s="80">
        <v>0</v>
      </c>
      <c r="F609" s="80">
        <v>0</v>
      </c>
      <c r="G609" s="80">
        <v>0</v>
      </c>
      <c r="H609" s="80">
        <v>0</v>
      </c>
      <c r="I609" s="80">
        <v>0</v>
      </c>
      <c r="J609" s="80">
        <v>0</v>
      </c>
      <c r="K609" s="80">
        <v>0</v>
      </c>
      <c r="L609" s="80">
        <v>4</v>
      </c>
      <c r="M609" s="80">
        <v>0</v>
      </c>
      <c r="N609" s="80">
        <v>78</v>
      </c>
      <c r="O609" s="80">
        <v>0</v>
      </c>
      <c r="P609" s="80">
        <v>0</v>
      </c>
      <c r="Q609" s="80">
        <v>0</v>
      </c>
      <c r="R609" s="80">
        <v>0</v>
      </c>
      <c r="S609" s="80">
        <v>0</v>
      </c>
      <c r="T609" s="80">
        <v>0</v>
      </c>
      <c r="U609" s="80">
        <v>0</v>
      </c>
      <c r="V609" s="80">
        <v>0</v>
      </c>
      <c r="W609" s="80">
        <v>0</v>
      </c>
      <c r="X609" s="80">
        <v>0</v>
      </c>
      <c r="Y609" s="80">
        <v>0</v>
      </c>
      <c r="Z609" s="80">
        <v>0</v>
      </c>
      <c r="AA609" s="80">
        <v>0</v>
      </c>
      <c r="AB609" s="80">
        <v>0</v>
      </c>
      <c r="AC609" s="80">
        <v>0</v>
      </c>
      <c r="AD609" s="80">
        <v>0</v>
      </c>
      <c r="AE609" s="80">
        <v>0</v>
      </c>
    </row>
    <row r="610" spans="1:31">
      <c r="A610" s="54" t="s">
        <v>112</v>
      </c>
      <c r="B610" s="54" t="s">
        <v>46</v>
      </c>
      <c r="C610" s="46" t="s">
        <v>715</v>
      </c>
      <c r="D610" s="80">
        <v>0</v>
      </c>
      <c r="E610" s="80">
        <v>0</v>
      </c>
      <c r="F610" s="80">
        <v>0</v>
      </c>
      <c r="G610" s="80">
        <v>0</v>
      </c>
      <c r="H610" s="80">
        <v>0</v>
      </c>
      <c r="I610" s="80">
        <v>0</v>
      </c>
      <c r="J610" s="80">
        <v>0</v>
      </c>
      <c r="K610" s="80">
        <v>0</v>
      </c>
      <c r="L610" s="80">
        <v>0</v>
      </c>
      <c r="M610" s="80">
        <v>0</v>
      </c>
      <c r="N610" s="80">
        <v>0</v>
      </c>
      <c r="O610" s="80">
        <v>0</v>
      </c>
      <c r="P610" s="80">
        <v>0</v>
      </c>
      <c r="Q610" s="80">
        <v>0</v>
      </c>
      <c r="R610" s="80">
        <v>0</v>
      </c>
      <c r="S610" s="80">
        <v>0</v>
      </c>
      <c r="T610" s="80">
        <v>0</v>
      </c>
      <c r="U610" s="80">
        <v>0</v>
      </c>
      <c r="V610" s="80">
        <v>0</v>
      </c>
      <c r="W610" s="80">
        <v>0</v>
      </c>
      <c r="X610" s="80">
        <v>0</v>
      </c>
      <c r="Y610" s="80">
        <v>0</v>
      </c>
      <c r="Z610" s="80">
        <v>0</v>
      </c>
      <c r="AA610" s="80">
        <v>0</v>
      </c>
      <c r="AB610" s="80">
        <v>0</v>
      </c>
      <c r="AC610" s="80">
        <v>0</v>
      </c>
      <c r="AD610" s="80">
        <v>0</v>
      </c>
      <c r="AE610" s="80">
        <v>0</v>
      </c>
    </row>
    <row r="611" spans="1:31">
      <c r="A611" s="54" t="s">
        <v>112</v>
      </c>
      <c r="B611" s="54" t="s">
        <v>47</v>
      </c>
      <c r="C611" s="46" t="s">
        <v>699</v>
      </c>
      <c r="D611" s="80">
        <v>0</v>
      </c>
      <c r="E611" s="80">
        <v>0</v>
      </c>
      <c r="F611" s="80">
        <v>0</v>
      </c>
      <c r="G611" s="80">
        <v>0</v>
      </c>
      <c r="H611" s="80">
        <v>0</v>
      </c>
      <c r="I611" s="80">
        <v>0</v>
      </c>
      <c r="J611" s="80">
        <v>0</v>
      </c>
      <c r="K611" s="80">
        <v>0</v>
      </c>
      <c r="L611" s="80">
        <v>0</v>
      </c>
      <c r="M611" s="80">
        <v>0</v>
      </c>
      <c r="N611" s="80">
        <v>0</v>
      </c>
      <c r="O611" s="80">
        <v>0</v>
      </c>
      <c r="P611" s="80">
        <v>0</v>
      </c>
      <c r="Q611" s="80">
        <v>0</v>
      </c>
      <c r="R611" s="80">
        <v>0</v>
      </c>
      <c r="S611" s="80">
        <v>0</v>
      </c>
      <c r="T611" s="80">
        <v>0</v>
      </c>
      <c r="U611" s="80">
        <v>0</v>
      </c>
      <c r="V611" s="80">
        <v>0</v>
      </c>
      <c r="W611" s="80">
        <v>0</v>
      </c>
      <c r="X611" s="80">
        <v>0</v>
      </c>
      <c r="Y611" s="80">
        <v>0</v>
      </c>
      <c r="Z611" s="80">
        <v>0</v>
      </c>
      <c r="AA611" s="80">
        <v>0</v>
      </c>
      <c r="AB611" s="80">
        <v>0</v>
      </c>
      <c r="AC611" s="80">
        <v>0</v>
      </c>
      <c r="AD611" s="80">
        <v>0</v>
      </c>
      <c r="AE611" s="80">
        <v>0</v>
      </c>
    </row>
    <row r="612" spans="1:31">
      <c r="A612" s="54" t="s">
        <v>112</v>
      </c>
      <c r="B612" s="54" t="s">
        <v>48</v>
      </c>
      <c r="C612" s="46" t="s">
        <v>700</v>
      </c>
      <c r="D612" s="80">
        <v>0</v>
      </c>
      <c r="E612" s="80">
        <v>0</v>
      </c>
      <c r="F612" s="80">
        <v>0</v>
      </c>
      <c r="G612" s="80">
        <v>0</v>
      </c>
      <c r="H612" s="80">
        <v>0</v>
      </c>
      <c r="I612" s="80">
        <v>0</v>
      </c>
      <c r="J612" s="80">
        <v>0</v>
      </c>
      <c r="K612" s="80">
        <v>0</v>
      </c>
      <c r="L612" s="80">
        <v>1</v>
      </c>
      <c r="M612" s="80">
        <v>0</v>
      </c>
      <c r="N612" s="80">
        <v>17</v>
      </c>
      <c r="O612" s="80">
        <v>0</v>
      </c>
      <c r="P612" s="80">
        <v>0</v>
      </c>
      <c r="Q612" s="80">
        <v>0</v>
      </c>
      <c r="R612" s="80">
        <v>0</v>
      </c>
      <c r="S612" s="80">
        <v>0</v>
      </c>
      <c r="T612" s="80">
        <v>0</v>
      </c>
      <c r="U612" s="80">
        <v>0</v>
      </c>
      <c r="V612" s="80">
        <v>0</v>
      </c>
      <c r="W612" s="80">
        <v>0</v>
      </c>
      <c r="X612" s="80">
        <v>0</v>
      </c>
      <c r="Y612" s="80">
        <v>0</v>
      </c>
      <c r="Z612" s="80">
        <v>0</v>
      </c>
      <c r="AA612" s="80">
        <v>0</v>
      </c>
      <c r="AB612" s="80">
        <v>0</v>
      </c>
      <c r="AC612" s="80">
        <v>0</v>
      </c>
      <c r="AD612" s="80">
        <v>0</v>
      </c>
      <c r="AE612" s="80">
        <v>0</v>
      </c>
    </row>
    <row r="613" spans="1:31">
      <c r="A613" s="54" t="s">
        <v>112</v>
      </c>
      <c r="B613" s="54" t="s">
        <v>49</v>
      </c>
      <c r="C613" s="46" t="s">
        <v>701</v>
      </c>
      <c r="D613" s="80">
        <v>0</v>
      </c>
      <c r="E613" s="80">
        <v>0</v>
      </c>
      <c r="F613" s="80">
        <v>0</v>
      </c>
      <c r="G613" s="80">
        <v>0</v>
      </c>
      <c r="H613" s="80">
        <v>0</v>
      </c>
      <c r="I613" s="80">
        <v>0</v>
      </c>
      <c r="J613" s="80">
        <v>0</v>
      </c>
      <c r="K613" s="80">
        <v>0</v>
      </c>
      <c r="L613" s="80">
        <v>0</v>
      </c>
      <c r="M613" s="80">
        <v>0</v>
      </c>
      <c r="N613" s="80">
        <v>0</v>
      </c>
      <c r="O613" s="80">
        <v>0</v>
      </c>
      <c r="P613" s="80">
        <v>0</v>
      </c>
      <c r="Q613" s="80">
        <v>0</v>
      </c>
      <c r="R613" s="80">
        <v>0</v>
      </c>
      <c r="S613" s="80">
        <v>0</v>
      </c>
      <c r="T613" s="80">
        <v>0</v>
      </c>
      <c r="U613" s="80">
        <v>0</v>
      </c>
      <c r="V613" s="80">
        <v>0</v>
      </c>
      <c r="W613" s="80">
        <v>0</v>
      </c>
      <c r="X613" s="80">
        <v>0</v>
      </c>
      <c r="Y613" s="80">
        <v>0</v>
      </c>
      <c r="Z613" s="80">
        <v>0</v>
      </c>
      <c r="AA613" s="80">
        <v>0</v>
      </c>
      <c r="AB613" s="80">
        <v>0</v>
      </c>
      <c r="AC613" s="80">
        <v>0</v>
      </c>
      <c r="AD613" s="80">
        <v>0</v>
      </c>
      <c r="AE613" s="80">
        <v>0</v>
      </c>
    </row>
    <row r="614" spans="1:31">
      <c r="A614" s="54" t="s">
        <v>112</v>
      </c>
      <c r="B614" s="54" t="s">
        <v>50</v>
      </c>
      <c r="C614" s="46" t="s">
        <v>702</v>
      </c>
      <c r="D614" s="80">
        <v>0</v>
      </c>
      <c r="E614" s="80">
        <v>0</v>
      </c>
      <c r="F614" s="80">
        <v>0</v>
      </c>
      <c r="G614" s="80">
        <v>0</v>
      </c>
      <c r="H614" s="80">
        <v>0</v>
      </c>
      <c r="I614" s="80">
        <v>0</v>
      </c>
      <c r="J614" s="80">
        <v>0</v>
      </c>
      <c r="K614" s="80">
        <v>0</v>
      </c>
      <c r="L614" s="80">
        <v>0</v>
      </c>
      <c r="M614" s="80">
        <v>0</v>
      </c>
      <c r="N614" s="80">
        <v>0</v>
      </c>
      <c r="O614" s="80">
        <v>0</v>
      </c>
      <c r="P614" s="80">
        <v>0</v>
      </c>
      <c r="Q614" s="80">
        <v>0</v>
      </c>
      <c r="R614" s="80">
        <v>0</v>
      </c>
      <c r="S614" s="80">
        <v>0</v>
      </c>
      <c r="T614" s="80">
        <v>0</v>
      </c>
      <c r="U614" s="80">
        <v>0</v>
      </c>
      <c r="V614" s="80">
        <v>0</v>
      </c>
      <c r="W614" s="80">
        <v>0</v>
      </c>
      <c r="X614" s="80">
        <v>0</v>
      </c>
      <c r="Y614" s="80">
        <v>0</v>
      </c>
      <c r="Z614" s="80">
        <v>0</v>
      </c>
      <c r="AA614" s="80">
        <v>0</v>
      </c>
      <c r="AB614" s="80">
        <v>0</v>
      </c>
      <c r="AC614" s="80">
        <v>0</v>
      </c>
      <c r="AD614" s="80">
        <v>0</v>
      </c>
      <c r="AE614" s="80">
        <v>0</v>
      </c>
    </row>
    <row r="615" spans="1:31">
      <c r="A615" s="54" t="s">
        <v>112</v>
      </c>
      <c r="B615" s="54" t="s">
        <v>51</v>
      </c>
      <c r="C615" s="46" t="s">
        <v>703</v>
      </c>
      <c r="D615" s="80">
        <v>0</v>
      </c>
      <c r="E615" s="80">
        <v>0</v>
      </c>
      <c r="F615" s="80">
        <v>0</v>
      </c>
      <c r="G615" s="80">
        <v>0</v>
      </c>
      <c r="H615" s="80">
        <v>0</v>
      </c>
      <c r="I615" s="80">
        <v>0</v>
      </c>
      <c r="J615" s="80">
        <v>0</v>
      </c>
      <c r="K615" s="80">
        <v>0</v>
      </c>
      <c r="L615" s="80">
        <v>0</v>
      </c>
      <c r="M615" s="80">
        <v>0</v>
      </c>
      <c r="N615" s="80">
        <v>0</v>
      </c>
      <c r="O615" s="80">
        <v>0</v>
      </c>
      <c r="P615" s="80">
        <v>0</v>
      </c>
      <c r="Q615" s="80">
        <v>0</v>
      </c>
      <c r="R615" s="80">
        <v>0</v>
      </c>
      <c r="S615" s="80">
        <v>0</v>
      </c>
      <c r="T615" s="80">
        <v>0</v>
      </c>
      <c r="U615" s="80">
        <v>0</v>
      </c>
      <c r="V615" s="80">
        <v>0</v>
      </c>
      <c r="W615" s="80">
        <v>0</v>
      </c>
      <c r="X615" s="80">
        <v>0</v>
      </c>
      <c r="Y615" s="80">
        <v>0</v>
      </c>
      <c r="Z615" s="80">
        <v>0</v>
      </c>
      <c r="AA615" s="80">
        <v>0</v>
      </c>
      <c r="AB615" s="80">
        <v>0</v>
      </c>
      <c r="AC615" s="80">
        <v>0</v>
      </c>
      <c r="AD615" s="80">
        <v>0</v>
      </c>
      <c r="AE615" s="80">
        <v>0</v>
      </c>
    </row>
    <row r="616" spans="1:31">
      <c r="A616" s="54" t="s">
        <v>112</v>
      </c>
      <c r="B616" s="54" t="s">
        <v>52</v>
      </c>
      <c r="C616" s="46" t="s">
        <v>704</v>
      </c>
      <c r="D616" s="80">
        <v>0</v>
      </c>
      <c r="E616" s="80">
        <v>0</v>
      </c>
      <c r="F616" s="80">
        <v>0</v>
      </c>
      <c r="G616" s="80">
        <v>0</v>
      </c>
      <c r="H616" s="80">
        <v>0</v>
      </c>
      <c r="I616" s="80">
        <v>0</v>
      </c>
      <c r="J616" s="80">
        <v>0</v>
      </c>
      <c r="K616" s="80">
        <v>0</v>
      </c>
      <c r="L616" s="80">
        <v>0</v>
      </c>
      <c r="M616" s="80">
        <v>0</v>
      </c>
      <c r="N616" s="80">
        <v>0</v>
      </c>
      <c r="O616" s="80">
        <v>0</v>
      </c>
      <c r="P616" s="80">
        <v>0</v>
      </c>
      <c r="Q616" s="80">
        <v>0</v>
      </c>
      <c r="R616" s="80">
        <v>0</v>
      </c>
      <c r="S616" s="80">
        <v>0</v>
      </c>
      <c r="T616" s="80">
        <v>0</v>
      </c>
      <c r="U616" s="80">
        <v>0</v>
      </c>
      <c r="V616" s="80">
        <v>0</v>
      </c>
      <c r="W616" s="80">
        <v>0</v>
      </c>
      <c r="X616" s="80">
        <v>0</v>
      </c>
      <c r="Y616" s="80">
        <v>0</v>
      </c>
      <c r="Z616" s="80">
        <v>0</v>
      </c>
      <c r="AA616" s="80">
        <v>0</v>
      </c>
      <c r="AB616" s="80">
        <v>0</v>
      </c>
      <c r="AC616" s="80">
        <v>0</v>
      </c>
      <c r="AD616" s="80">
        <v>0</v>
      </c>
      <c r="AE616" s="80">
        <v>0</v>
      </c>
    </row>
    <row r="617" spans="1:31">
      <c r="A617" s="54" t="s">
        <v>112</v>
      </c>
      <c r="B617" s="54" t="s">
        <v>53</v>
      </c>
      <c r="C617" s="46" t="s">
        <v>705</v>
      </c>
      <c r="D617" s="80">
        <v>0</v>
      </c>
      <c r="E617" s="80">
        <v>0</v>
      </c>
      <c r="F617" s="80">
        <v>0</v>
      </c>
      <c r="G617" s="80">
        <v>0</v>
      </c>
      <c r="H617" s="80">
        <v>0</v>
      </c>
      <c r="I617" s="80">
        <v>0</v>
      </c>
      <c r="J617" s="80">
        <v>0</v>
      </c>
      <c r="K617" s="80">
        <v>0</v>
      </c>
      <c r="L617" s="80">
        <v>0</v>
      </c>
      <c r="M617" s="80">
        <v>0</v>
      </c>
      <c r="N617" s="80">
        <v>0</v>
      </c>
      <c r="O617" s="80">
        <v>0</v>
      </c>
      <c r="P617" s="80">
        <v>0</v>
      </c>
      <c r="Q617" s="80">
        <v>0</v>
      </c>
      <c r="R617" s="80">
        <v>0</v>
      </c>
      <c r="S617" s="80">
        <v>0</v>
      </c>
      <c r="T617" s="80">
        <v>0</v>
      </c>
      <c r="U617" s="80">
        <v>0</v>
      </c>
      <c r="V617" s="80">
        <v>0</v>
      </c>
      <c r="W617" s="80">
        <v>0</v>
      </c>
      <c r="X617" s="80">
        <v>0</v>
      </c>
      <c r="Y617" s="80">
        <v>0</v>
      </c>
      <c r="Z617" s="80">
        <v>0</v>
      </c>
      <c r="AA617" s="80">
        <v>0</v>
      </c>
      <c r="AB617" s="80">
        <v>0</v>
      </c>
      <c r="AC617" s="80">
        <v>0</v>
      </c>
      <c r="AD617" s="80">
        <v>0</v>
      </c>
      <c r="AE617" s="80">
        <v>0</v>
      </c>
    </row>
    <row r="618" spans="1:31">
      <c r="A618" s="54" t="s">
        <v>112</v>
      </c>
      <c r="B618" s="54" t="s">
        <v>54</v>
      </c>
      <c r="C618" s="46" t="s">
        <v>706</v>
      </c>
      <c r="D618" s="80">
        <v>0</v>
      </c>
      <c r="E618" s="80">
        <v>0</v>
      </c>
      <c r="F618" s="80">
        <v>0</v>
      </c>
      <c r="G618" s="80">
        <v>0</v>
      </c>
      <c r="H618" s="80">
        <v>0</v>
      </c>
      <c r="I618" s="80">
        <v>0</v>
      </c>
      <c r="J618" s="80">
        <v>0</v>
      </c>
      <c r="K618" s="80">
        <v>0</v>
      </c>
      <c r="L618" s="80">
        <v>0</v>
      </c>
      <c r="M618" s="80">
        <v>0</v>
      </c>
      <c r="N618" s="80">
        <v>0</v>
      </c>
      <c r="O618" s="80">
        <v>0</v>
      </c>
      <c r="P618" s="80">
        <v>0</v>
      </c>
      <c r="Q618" s="80">
        <v>0</v>
      </c>
      <c r="R618" s="80">
        <v>0</v>
      </c>
      <c r="S618" s="80">
        <v>0</v>
      </c>
      <c r="T618" s="80">
        <v>0</v>
      </c>
      <c r="U618" s="80">
        <v>0</v>
      </c>
      <c r="V618" s="80">
        <v>1</v>
      </c>
      <c r="W618" s="80">
        <v>0</v>
      </c>
      <c r="X618" s="80">
        <v>0</v>
      </c>
      <c r="Y618" s="80">
        <v>0</v>
      </c>
      <c r="Z618" s="80">
        <v>0</v>
      </c>
      <c r="AA618" s="80">
        <v>0</v>
      </c>
      <c r="AB618" s="80">
        <v>0</v>
      </c>
      <c r="AC618" s="80">
        <v>0</v>
      </c>
      <c r="AD618" s="80">
        <v>0</v>
      </c>
      <c r="AE618" s="80">
        <v>0</v>
      </c>
    </row>
    <row r="619" spans="1:31">
      <c r="A619" s="54" t="s">
        <v>112</v>
      </c>
      <c r="B619" s="54" t="s">
        <v>55</v>
      </c>
      <c r="C619" s="46" t="s">
        <v>707</v>
      </c>
      <c r="D619" s="80">
        <v>0</v>
      </c>
      <c r="E619" s="80">
        <v>0</v>
      </c>
      <c r="F619" s="80">
        <v>0</v>
      </c>
      <c r="G619" s="80">
        <v>0</v>
      </c>
      <c r="H619" s="80">
        <v>0</v>
      </c>
      <c r="I619" s="80">
        <v>0</v>
      </c>
      <c r="J619" s="80">
        <v>0</v>
      </c>
      <c r="K619" s="80">
        <v>0</v>
      </c>
      <c r="L619" s="80">
        <v>0</v>
      </c>
      <c r="M619" s="80">
        <v>0</v>
      </c>
      <c r="N619" s="80">
        <v>0</v>
      </c>
      <c r="O619" s="80">
        <v>0</v>
      </c>
      <c r="P619" s="80">
        <v>0</v>
      </c>
      <c r="Q619" s="80">
        <v>0</v>
      </c>
      <c r="R619" s="80">
        <v>0</v>
      </c>
      <c r="S619" s="80">
        <v>0</v>
      </c>
      <c r="T619" s="80">
        <v>0</v>
      </c>
      <c r="U619" s="80">
        <v>0</v>
      </c>
      <c r="V619" s="80">
        <v>1</v>
      </c>
      <c r="W619" s="80">
        <v>0</v>
      </c>
      <c r="X619" s="80">
        <v>0</v>
      </c>
      <c r="Y619" s="80">
        <v>0</v>
      </c>
      <c r="Z619" s="80">
        <v>0</v>
      </c>
      <c r="AA619" s="80">
        <v>0</v>
      </c>
      <c r="AB619" s="80">
        <v>0</v>
      </c>
      <c r="AC619" s="80">
        <v>0</v>
      </c>
      <c r="AD619" s="80">
        <v>0</v>
      </c>
      <c r="AE619" s="80">
        <v>0</v>
      </c>
    </row>
    <row r="620" spans="1:31">
      <c r="A620" s="54" t="s">
        <v>112</v>
      </c>
      <c r="B620" s="54" t="s">
        <v>56</v>
      </c>
      <c r="C620" s="46" t="s">
        <v>708</v>
      </c>
      <c r="D620" s="80">
        <v>0</v>
      </c>
      <c r="E620" s="80">
        <v>0</v>
      </c>
      <c r="F620" s="80">
        <v>0</v>
      </c>
      <c r="G620" s="80">
        <v>0</v>
      </c>
      <c r="H620" s="80">
        <v>0</v>
      </c>
      <c r="I620" s="80">
        <v>0</v>
      </c>
      <c r="J620" s="80">
        <v>0</v>
      </c>
      <c r="K620" s="80">
        <v>0</v>
      </c>
      <c r="L620" s="80">
        <v>0</v>
      </c>
      <c r="M620" s="80">
        <v>0</v>
      </c>
      <c r="N620" s="80">
        <v>0</v>
      </c>
      <c r="O620" s="80">
        <v>0</v>
      </c>
      <c r="P620" s="80">
        <v>0</v>
      </c>
      <c r="Q620" s="80">
        <v>0</v>
      </c>
      <c r="R620" s="80">
        <v>0</v>
      </c>
      <c r="S620" s="80">
        <v>0</v>
      </c>
      <c r="T620" s="80">
        <v>0</v>
      </c>
      <c r="U620" s="80">
        <v>0</v>
      </c>
      <c r="V620" s="80">
        <v>0</v>
      </c>
      <c r="W620" s="80">
        <v>0</v>
      </c>
      <c r="X620" s="80">
        <v>0</v>
      </c>
      <c r="Y620" s="80">
        <v>0</v>
      </c>
      <c r="Z620" s="80">
        <v>0</v>
      </c>
      <c r="AA620" s="80">
        <v>0</v>
      </c>
      <c r="AB620" s="80">
        <v>0</v>
      </c>
      <c r="AC620" s="80">
        <v>0</v>
      </c>
      <c r="AD620" s="80">
        <v>0</v>
      </c>
      <c r="AE620" s="80">
        <v>0</v>
      </c>
    </row>
    <row r="621" spans="1:31">
      <c r="A621" s="54" t="s">
        <v>112</v>
      </c>
      <c r="B621" s="54" t="s">
        <v>57</v>
      </c>
      <c r="C621" s="46" t="s">
        <v>709</v>
      </c>
      <c r="D621" s="80">
        <v>0</v>
      </c>
      <c r="E621" s="80">
        <v>0</v>
      </c>
      <c r="F621" s="80">
        <v>0</v>
      </c>
      <c r="G621" s="80">
        <v>0</v>
      </c>
      <c r="H621" s="80">
        <v>0</v>
      </c>
      <c r="I621" s="80">
        <v>0</v>
      </c>
      <c r="J621" s="80">
        <v>0</v>
      </c>
      <c r="K621" s="80">
        <v>0</v>
      </c>
      <c r="L621" s="80">
        <v>0</v>
      </c>
      <c r="M621" s="80">
        <v>0</v>
      </c>
      <c r="N621" s="80">
        <v>0</v>
      </c>
      <c r="O621" s="80">
        <v>0</v>
      </c>
      <c r="P621" s="80">
        <v>0</v>
      </c>
      <c r="Q621" s="80">
        <v>0</v>
      </c>
      <c r="R621" s="80">
        <v>0</v>
      </c>
      <c r="S621" s="80">
        <v>0</v>
      </c>
      <c r="T621" s="80">
        <v>0</v>
      </c>
      <c r="U621" s="80">
        <v>0</v>
      </c>
      <c r="V621" s="80">
        <v>0</v>
      </c>
      <c r="W621" s="80">
        <v>0</v>
      </c>
      <c r="X621" s="80">
        <v>0</v>
      </c>
      <c r="Y621" s="80">
        <v>0</v>
      </c>
      <c r="Z621" s="80">
        <v>0</v>
      </c>
      <c r="AA621" s="80">
        <v>0</v>
      </c>
      <c r="AB621" s="80">
        <v>0</v>
      </c>
      <c r="AC621" s="80">
        <v>0</v>
      </c>
      <c r="AD621" s="80">
        <v>0</v>
      </c>
      <c r="AE621" s="80">
        <v>0</v>
      </c>
    </row>
    <row r="622" spans="1:31">
      <c r="A622" s="54" t="s">
        <v>112</v>
      </c>
      <c r="B622" s="54" t="s">
        <v>58</v>
      </c>
      <c r="C622" s="46" t="s">
        <v>710</v>
      </c>
      <c r="D622" s="80">
        <v>0</v>
      </c>
      <c r="E622" s="80">
        <v>0</v>
      </c>
      <c r="F622" s="80">
        <v>0</v>
      </c>
      <c r="G622" s="80">
        <v>0</v>
      </c>
      <c r="H622" s="80">
        <v>0</v>
      </c>
      <c r="I622" s="80">
        <v>0</v>
      </c>
      <c r="J622" s="80">
        <v>0</v>
      </c>
      <c r="K622" s="80">
        <v>0</v>
      </c>
      <c r="L622" s="80">
        <v>0</v>
      </c>
      <c r="M622" s="80">
        <v>0</v>
      </c>
      <c r="N622" s="80">
        <v>0</v>
      </c>
      <c r="O622" s="80">
        <v>0</v>
      </c>
      <c r="P622" s="80">
        <v>0</v>
      </c>
      <c r="Q622" s="80">
        <v>0</v>
      </c>
      <c r="R622" s="80">
        <v>0</v>
      </c>
      <c r="S622" s="80">
        <v>0</v>
      </c>
      <c r="T622" s="80">
        <v>0</v>
      </c>
      <c r="U622" s="80">
        <v>0</v>
      </c>
      <c r="V622" s="80">
        <v>0</v>
      </c>
      <c r="W622" s="80">
        <v>0</v>
      </c>
      <c r="X622" s="80">
        <v>0</v>
      </c>
      <c r="Y622" s="80">
        <v>0</v>
      </c>
      <c r="Z622" s="80">
        <v>0</v>
      </c>
      <c r="AA622" s="80">
        <v>0</v>
      </c>
      <c r="AB622" s="80">
        <v>0</v>
      </c>
      <c r="AC622" s="80">
        <v>0</v>
      </c>
      <c r="AD622" s="80">
        <v>0</v>
      </c>
      <c r="AE622" s="80">
        <v>0</v>
      </c>
    </row>
    <row r="623" spans="1:31">
      <c r="A623" s="54" t="s">
        <v>112</v>
      </c>
      <c r="B623" s="54" t="s">
        <v>59</v>
      </c>
      <c r="C623" s="46" t="s">
        <v>711</v>
      </c>
      <c r="D623" s="80">
        <v>0</v>
      </c>
      <c r="E623" s="80">
        <v>0</v>
      </c>
      <c r="F623" s="80">
        <v>0</v>
      </c>
      <c r="G623" s="80">
        <v>0</v>
      </c>
      <c r="H623" s="80">
        <v>0</v>
      </c>
      <c r="I623" s="80">
        <v>0</v>
      </c>
      <c r="J623" s="80">
        <v>0</v>
      </c>
      <c r="K623" s="80">
        <v>0</v>
      </c>
      <c r="L623" s="80">
        <v>0</v>
      </c>
      <c r="M623" s="80">
        <v>0</v>
      </c>
      <c r="N623" s="80">
        <v>0</v>
      </c>
      <c r="O623" s="80">
        <v>0</v>
      </c>
      <c r="P623" s="80">
        <v>0</v>
      </c>
      <c r="Q623" s="80">
        <v>0</v>
      </c>
      <c r="R623" s="80">
        <v>0</v>
      </c>
      <c r="S623" s="80">
        <v>0</v>
      </c>
      <c r="T623" s="80">
        <v>0</v>
      </c>
      <c r="U623" s="80">
        <v>0</v>
      </c>
      <c r="V623" s="80">
        <v>0</v>
      </c>
      <c r="W623" s="80">
        <v>0</v>
      </c>
      <c r="X623" s="80">
        <v>0</v>
      </c>
      <c r="Y623" s="80">
        <v>0</v>
      </c>
      <c r="Z623" s="80">
        <v>0</v>
      </c>
      <c r="AA623" s="80">
        <v>0</v>
      </c>
      <c r="AB623" s="80">
        <v>0</v>
      </c>
      <c r="AC623" s="80">
        <v>0</v>
      </c>
      <c r="AD623" s="80">
        <v>0</v>
      </c>
      <c r="AE623" s="80">
        <v>0</v>
      </c>
    </row>
    <row r="624" spans="1:31">
      <c r="A624" s="54" t="s">
        <v>112</v>
      </c>
      <c r="B624" s="54" t="s">
        <v>60</v>
      </c>
      <c r="C624" s="46" t="s">
        <v>712</v>
      </c>
      <c r="D624" s="80">
        <v>0</v>
      </c>
      <c r="E624" s="80">
        <v>0</v>
      </c>
      <c r="F624" s="80">
        <v>0</v>
      </c>
      <c r="G624" s="80">
        <v>0</v>
      </c>
      <c r="H624" s="80">
        <v>0</v>
      </c>
      <c r="I624" s="80">
        <v>0</v>
      </c>
      <c r="J624" s="80">
        <v>0</v>
      </c>
      <c r="K624" s="80">
        <v>0</v>
      </c>
      <c r="L624" s="80">
        <v>0</v>
      </c>
      <c r="M624" s="80">
        <v>0</v>
      </c>
      <c r="N624" s="80">
        <v>0</v>
      </c>
      <c r="O624" s="80">
        <v>0</v>
      </c>
      <c r="P624" s="80">
        <v>0</v>
      </c>
      <c r="Q624" s="80">
        <v>0</v>
      </c>
      <c r="R624" s="80">
        <v>0</v>
      </c>
      <c r="S624" s="80">
        <v>0</v>
      </c>
      <c r="T624" s="80">
        <v>0</v>
      </c>
      <c r="U624" s="80">
        <v>0</v>
      </c>
      <c r="V624" s="80">
        <v>0</v>
      </c>
      <c r="W624" s="80">
        <v>0</v>
      </c>
      <c r="X624" s="80">
        <v>0</v>
      </c>
      <c r="Y624" s="80">
        <v>0</v>
      </c>
      <c r="Z624" s="80">
        <v>0</v>
      </c>
      <c r="AA624" s="80">
        <v>0</v>
      </c>
      <c r="AB624" s="80">
        <v>0</v>
      </c>
      <c r="AC624" s="80">
        <v>0</v>
      </c>
      <c r="AD624" s="80">
        <v>0</v>
      </c>
      <c r="AE624" s="80">
        <v>0</v>
      </c>
    </row>
    <row r="625" spans="1:31">
      <c r="A625" s="54" t="s">
        <v>112</v>
      </c>
      <c r="B625" s="54" t="s">
        <v>61</v>
      </c>
      <c r="C625" s="46" t="s">
        <v>713</v>
      </c>
      <c r="D625" s="80">
        <v>0</v>
      </c>
      <c r="E625" s="80">
        <v>0</v>
      </c>
      <c r="F625" s="80">
        <v>0</v>
      </c>
      <c r="G625" s="80">
        <v>0</v>
      </c>
      <c r="H625" s="80">
        <v>0</v>
      </c>
      <c r="I625" s="80">
        <v>0</v>
      </c>
      <c r="J625" s="80">
        <v>0</v>
      </c>
      <c r="K625" s="80">
        <v>0</v>
      </c>
      <c r="L625" s="80">
        <v>0</v>
      </c>
      <c r="M625" s="80">
        <v>0</v>
      </c>
      <c r="N625" s="80">
        <v>0</v>
      </c>
      <c r="O625" s="80">
        <v>0</v>
      </c>
      <c r="P625" s="80">
        <v>0</v>
      </c>
      <c r="Q625" s="80">
        <v>0</v>
      </c>
      <c r="R625" s="80">
        <v>0</v>
      </c>
      <c r="S625" s="80">
        <v>0</v>
      </c>
      <c r="T625" s="80">
        <v>0</v>
      </c>
      <c r="U625" s="80">
        <v>0</v>
      </c>
      <c r="V625" s="80">
        <v>0</v>
      </c>
      <c r="W625" s="80">
        <v>0</v>
      </c>
      <c r="X625" s="80">
        <v>0</v>
      </c>
      <c r="Y625" s="80">
        <v>0</v>
      </c>
      <c r="Z625" s="80">
        <v>2</v>
      </c>
      <c r="AA625" s="80">
        <v>2</v>
      </c>
      <c r="AB625" s="80">
        <v>2</v>
      </c>
      <c r="AC625" s="80">
        <v>2</v>
      </c>
      <c r="AD625" s="80">
        <v>0</v>
      </c>
      <c r="AE625" s="80">
        <v>0</v>
      </c>
    </row>
    <row r="626" spans="1:31">
      <c r="A626" s="54" t="s">
        <v>112</v>
      </c>
      <c r="B626" s="54" t="s">
        <v>62</v>
      </c>
      <c r="C626" s="46" t="s">
        <v>714</v>
      </c>
      <c r="D626" s="80">
        <v>0</v>
      </c>
      <c r="E626" s="80">
        <v>0</v>
      </c>
      <c r="F626" s="80">
        <v>0</v>
      </c>
      <c r="G626" s="80">
        <v>0</v>
      </c>
      <c r="H626" s="80">
        <v>0</v>
      </c>
      <c r="I626" s="80">
        <v>0</v>
      </c>
      <c r="J626" s="80">
        <v>0</v>
      </c>
      <c r="K626" s="80">
        <v>0</v>
      </c>
      <c r="L626" s="80">
        <v>0</v>
      </c>
      <c r="M626" s="80">
        <v>0</v>
      </c>
      <c r="N626" s="80">
        <v>0</v>
      </c>
      <c r="O626" s="80">
        <v>0</v>
      </c>
      <c r="P626" s="80">
        <v>0</v>
      </c>
      <c r="Q626" s="80">
        <v>0</v>
      </c>
      <c r="R626" s="80">
        <v>0</v>
      </c>
      <c r="S626" s="80">
        <v>0</v>
      </c>
      <c r="T626" s="80">
        <v>0</v>
      </c>
      <c r="U626" s="80">
        <v>0</v>
      </c>
      <c r="V626" s="80">
        <v>0</v>
      </c>
      <c r="W626" s="80">
        <v>0</v>
      </c>
      <c r="X626" s="80">
        <v>0</v>
      </c>
      <c r="Y626" s="80">
        <v>0</v>
      </c>
      <c r="Z626" s="80">
        <v>0</v>
      </c>
      <c r="AA626" s="80">
        <v>0</v>
      </c>
      <c r="AB626" s="80">
        <v>0</v>
      </c>
      <c r="AC626" s="80">
        <v>0</v>
      </c>
      <c r="AD626" s="80">
        <v>0</v>
      </c>
      <c r="AE626" s="80">
        <v>0</v>
      </c>
    </row>
    <row r="627" spans="1:31">
      <c r="A627" s="54" t="s">
        <v>113</v>
      </c>
      <c r="B627" s="54" t="s">
        <v>38</v>
      </c>
      <c r="C627" s="46" t="s">
        <v>716</v>
      </c>
      <c r="D627" s="80">
        <v>13</v>
      </c>
      <c r="E627" s="80">
        <v>6</v>
      </c>
      <c r="F627" s="80">
        <v>0</v>
      </c>
      <c r="G627" s="80">
        <v>1</v>
      </c>
      <c r="H627" s="80">
        <v>47</v>
      </c>
      <c r="I627" s="80">
        <v>1</v>
      </c>
      <c r="J627" s="80">
        <v>4</v>
      </c>
      <c r="K627" s="80">
        <v>0</v>
      </c>
      <c r="L627" s="80">
        <v>0</v>
      </c>
      <c r="M627" s="80">
        <v>0</v>
      </c>
      <c r="N627" s="80">
        <v>0</v>
      </c>
      <c r="O627" s="80">
        <v>0</v>
      </c>
      <c r="P627" s="80">
        <v>0</v>
      </c>
      <c r="Q627" s="80">
        <v>0</v>
      </c>
      <c r="R627" s="80">
        <v>0</v>
      </c>
      <c r="S627" s="80">
        <v>0</v>
      </c>
      <c r="T627" s="80">
        <v>0</v>
      </c>
      <c r="U627" s="80">
        <v>0</v>
      </c>
      <c r="V627" s="80">
        <v>0</v>
      </c>
      <c r="W627" s="80">
        <v>0</v>
      </c>
      <c r="X627" s="80">
        <v>0</v>
      </c>
      <c r="Y627" s="80">
        <v>0</v>
      </c>
      <c r="Z627" s="80">
        <v>0</v>
      </c>
      <c r="AA627" s="80">
        <v>0</v>
      </c>
      <c r="AB627" s="80">
        <v>0</v>
      </c>
      <c r="AC627" s="80">
        <v>0</v>
      </c>
      <c r="AD627" s="80">
        <v>0</v>
      </c>
      <c r="AE627" s="80">
        <v>0</v>
      </c>
    </row>
    <row r="628" spans="1:31">
      <c r="A628" s="54" t="s">
        <v>113</v>
      </c>
      <c r="B628" s="54" t="s">
        <v>39</v>
      </c>
      <c r="C628" s="46" t="s">
        <v>717</v>
      </c>
      <c r="D628" s="80">
        <v>0</v>
      </c>
      <c r="E628" s="80">
        <v>0</v>
      </c>
      <c r="F628" s="80">
        <v>0</v>
      </c>
      <c r="G628" s="80">
        <v>0</v>
      </c>
      <c r="H628" s="80">
        <v>0</v>
      </c>
      <c r="I628" s="80">
        <v>0</v>
      </c>
      <c r="J628" s="80">
        <v>0</v>
      </c>
      <c r="K628" s="80">
        <v>0</v>
      </c>
      <c r="L628" s="80">
        <v>0</v>
      </c>
      <c r="M628" s="80">
        <v>0</v>
      </c>
      <c r="N628" s="80">
        <v>0</v>
      </c>
      <c r="O628" s="80">
        <v>0</v>
      </c>
      <c r="P628" s="80">
        <v>0</v>
      </c>
      <c r="Q628" s="80">
        <v>0</v>
      </c>
      <c r="R628" s="80">
        <v>0</v>
      </c>
      <c r="S628" s="80">
        <v>0</v>
      </c>
      <c r="T628" s="80">
        <v>0</v>
      </c>
      <c r="U628" s="80">
        <v>0</v>
      </c>
      <c r="V628" s="80">
        <v>0</v>
      </c>
      <c r="W628" s="80">
        <v>0</v>
      </c>
      <c r="X628" s="80">
        <v>0</v>
      </c>
      <c r="Y628" s="80">
        <v>0</v>
      </c>
      <c r="Z628" s="80">
        <v>0</v>
      </c>
      <c r="AA628" s="80">
        <v>0</v>
      </c>
      <c r="AB628" s="80">
        <v>0</v>
      </c>
      <c r="AC628" s="80">
        <v>0</v>
      </c>
      <c r="AD628" s="80">
        <v>0</v>
      </c>
      <c r="AE628" s="80">
        <v>0</v>
      </c>
    </row>
    <row r="629" spans="1:31">
      <c r="A629" s="54" t="s">
        <v>113</v>
      </c>
      <c r="B629" s="54" t="s">
        <v>40</v>
      </c>
      <c r="C629" s="46" t="s">
        <v>718</v>
      </c>
      <c r="D629" s="80">
        <v>0</v>
      </c>
      <c r="E629" s="80">
        <v>0</v>
      </c>
      <c r="F629" s="80">
        <v>0</v>
      </c>
      <c r="G629" s="80">
        <v>0</v>
      </c>
      <c r="H629" s="80">
        <v>0</v>
      </c>
      <c r="I629" s="80">
        <v>0</v>
      </c>
      <c r="J629" s="80">
        <v>0</v>
      </c>
      <c r="K629" s="80">
        <v>0</v>
      </c>
      <c r="L629" s="80">
        <v>0</v>
      </c>
      <c r="M629" s="80">
        <v>0</v>
      </c>
      <c r="N629" s="80">
        <v>0</v>
      </c>
      <c r="O629" s="80">
        <v>0</v>
      </c>
      <c r="P629" s="80">
        <v>0</v>
      </c>
      <c r="Q629" s="80">
        <v>0</v>
      </c>
      <c r="R629" s="80">
        <v>0</v>
      </c>
      <c r="S629" s="80">
        <v>0</v>
      </c>
      <c r="T629" s="80">
        <v>0</v>
      </c>
      <c r="U629" s="80">
        <v>0</v>
      </c>
      <c r="V629" s="80">
        <v>0</v>
      </c>
      <c r="W629" s="80">
        <v>0</v>
      </c>
      <c r="X629" s="80">
        <v>0</v>
      </c>
      <c r="Y629" s="80">
        <v>0</v>
      </c>
      <c r="Z629" s="80">
        <v>0</v>
      </c>
      <c r="AA629" s="80">
        <v>0</v>
      </c>
      <c r="AB629" s="80">
        <v>0</v>
      </c>
      <c r="AC629" s="80">
        <v>0</v>
      </c>
      <c r="AD629" s="80">
        <v>0</v>
      </c>
      <c r="AE629" s="80">
        <v>0</v>
      </c>
    </row>
    <row r="630" spans="1:31">
      <c r="A630" s="54" t="s">
        <v>113</v>
      </c>
      <c r="B630" s="54" t="s">
        <v>41</v>
      </c>
      <c r="C630" s="46" t="s">
        <v>719</v>
      </c>
      <c r="D630" s="80">
        <v>0</v>
      </c>
      <c r="E630" s="80">
        <v>0</v>
      </c>
      <c r="F630" s="80">
        <v>0</v>
      </c>
      <c r="G630" s="80">
        <v>0</v>
      </c>
      <c r="H630" s="80">
        <v>0</v>
      </c>
      <c r="I630" s="80">
        <v>0</v>
      </c>
      <c r="J630" s="80">
        <v>0</v>
      </c>
      <c r="K630" s="80">
        <v>0</v>
      </c>
      <c r="L630" s="80">
        <v>0</v>
      </c>
      <c r="M630" s="80">
        <v>0</v>
      </c>
      <c r="N630" s="80">
        <v>0</v>
      </c>
      <c r="O630" s="80">
        <v>0</v>
      </c>
      <c r="P630" s="80">
        <v>0</v>
      </c>
      <c r="Q630" s="80">
        <v>0</v>
      </c>
      <c r="R630" s="80">
        <v>0</v>
      </c>
      <c r="S630" s="80">
        <v>0</v>
      </c>
      <c r="T630" s="80">
        <v>0</v>
      </c>
      <c r="U630" s="80">
        <v>0</v>
      </c>
      <c r="V630" s="80">
        <v>0</v>
      </c>
      <c r="W630" s="80">
        <v>0</v>
      </c>
      <c r="X630" s="80">
        <v>0</v>
      </c>
      <c r="Y630" s="80">
        <v>0</v>
      </c>
      <c r="Z630" s="80">
        <v>0</v>
      </c>
      <c r="AA630" s="80">
        <v>0</v>
      </c>
      <c r="AB630" s="80">
        <v>0</v>
      </c>
      <c r="AC630" s="80">
        <v>0</v>
      </c>
      <c r="AD630" s="80">
        <v>0</v>
      </c>
      <c r="AE630" s="80">
        <v>0</v>
      </c>
    </row>
    <row r="631" spans="1:31">
      <c r="A631" s="54" t="s">
        <v>113</v>
      </c>
      <c r="B631" s="54" t="s">
        <v>42</v>
      </c>
      <c r="C631" s="46" t="s">
        <v>720</v>
      </c>
      <c r="D631" s="80">
        <v>0</v>
      </c>
      <c r="E631" s="80">
        <v>0</v>
      </c>
      <c r="F631" s="80">
        <v>0</v>
      </c>
      <c r="G631" s="80">
        <v>0</v>
      </c>
      <c r="H631" s="80">
        <v>0</v>
      </c>
      <c r="I631" s="80">
        <v>11</v>
      </c>
      <c r="J631" s="80">
        <v>70</v>
      </c>
      <c r="K631" s="80">
        <v>1</v>
      </c>
      <c r="L631" s="80">
        <v>2</v>
      </c>
      <c r="M631" s="80">
        <v>0</v>
      </c>
      <c r="N631" s="80">
        <v>0</v>
      </c>
      <c r="O631" s="80">
        <v>5</v>
      </c>
      <c r="P631" s="80">
        <v>59</v>
      </c>
      <c r="Q631" s="80">
        <v>0</v>
      </c>
      <c r="R631" s="80">
        <v>0</v>
      </c>
      <c r="S631" s="80">
        <v>0</v>
      </c>
      <c r="T631" s="80">
        <v>0</v>
      </c>
      <c r="U631" s="80">
        <v>0</v>
      </c>
      <c r="V631" s="80">
        <v>0</v>
      </c>
      <c r="W631" s="80">
        <v>0</v>
      </c>
      <c r="X631" s="80">
        <v>0</v>
      </c>
      <c r="Y631" s="80">
        <v>0</v>
      </c>
      <c r="Z631" s="80">
        <v>0</v>
      </c>
      <c r="AA631" s="80">
        <v>0</v>
      </c>
      <c r="AB631" s="80">
        <v>0</v>
      </c>
      <c r="AC631" s="80">
        <v>0</v>
      </c>
      <c r="AD631" s="80">
        <v>0</v>
      </c>
      <c r="AE631" s="80">
        <v>0</v>
      </c>
    </row>
    <row r="632" spans="1:31">
      <c r="A632" s="54" t="s">
        <v>113</v>
      </c>
      <c r="B632" s="54" t="s">
        <v>43</v>
      </c>
      <c r="C632" s="46" t="s">
        <v>721</v>
      </c>
      <c r="D632" s="80">
        <v>0</v>
      </c>
      <c r="E632" s="80">
        <v>0</v>
      </c>
      <c r="F632" s="80">
        <v>0</v>
      </c>
      <c r="G632" s="80">
        <v>0</v>
      </c>
      <c r="H632" s="80">
        <v>0</v>
      </c>
      <c r="I632" s="80">
        <v>0</v>
      </c>
      <c r="J632" s="80">
        <v>0</v>
      </c>
      <c r="K632" s="80">
        <v>0</v>
      </c>
      <c r="L632" s="80">
        <v>0</v>
      </c>
      <c r="M632" s="80">
        <v>0</v>
      </c>
      <c r="N632" s="80">
        <v>0</v>
      </c>
      <c r="O632" s="80">
        <v>0</v>
      </c>
      <c r="P632" s="80">
        <v>0</v>
      </c>
      <c r="Q632" s="80">
        <v>0</v>
      </c>
      <c r="R632" s="80">
        <v>0</v>
      </c>
      <c r="S632" s="80">
        <v>0</v>
      </c>
      <c r="T632" s="80">
        <v>0</v>
      </c>
      <c r="U632" s="80">
        <v>0</v>
      </c>
      <c r="V632" s="80">
        <v>0</v>
      </c>
      <c r="W632" s="80">
        <v>0</v>
      </c>
      <c r="X632" s="80">
        <v>0</v>
      </c>
      <c r="Y632" s="80">
        <v>0</v>
      </c>
      <c r="Z632" s="80">
        <v>0</v>
      </c>
      <c r="AA632" s="80">
        <v>0</v>
      </c>
      <c r="AB632" s="80">
        <v>0</v>
      </c>
      <c r="AC632" s="80">
        <v>0</v>
      </c>
      <c r="AD632" s="80">
        <v>0</v>
      </c>
      <c r="AE632" s="80">
        <v>0</v>
      </c>
    </row>
    <row r="633" spans="1:31">
      <c r="A633" s="54" t="s">
        <v>113</v>
      </c>
      <c r="B633" s="54" t="s">
        <v>44</v>
      </c>
      <c r="C633" s="46" t="s">
        <v>722</v>
      </c>
      <c r="D633" s="80">
        <v>0</v>
      </c>
      <c r="E633" s="80">
        <v>0</v>
      </c>
      <c r="F633" s="80">
        <v>0</v>
      </c>
      <c r="G633" s="80">
        <v>0</v>
      </c>
      <c r="H633" s="80">
        <v>0</v>
      </c>
      <c r="I633" s="80">
        <v>0</v>
      </c>
      <c r="J633" s="80">
        <v>0</v>
      </c>
      <c r="K633" s="80">
        <v>0</v>
      </c>
      <c r="L633" s="80">
        <v>1</v>
      </c>
      <c r="M633" s="80">
        <v>0</v>
      </c>
      <c r="N633" s="80">
        <v>10</v>
      </c>
      <c r="O633" s="80">
        <v>0</v>
      </c>
      <c r="P633" s="80">
        <v>0</v>
      </c>
      <c r="Q633" s="80">
        <v>0</v>
      </c>
      <c r="R633" s="80">
        <v>0</v>
      </c>
      <c r="S633" s="80">
        <v>0</v>
      </c>
      <c r="T633" s="80">
        <v>0</v>
      </c>
      <c r="U633" s="80">
        <v>0</v>
      </c>
      <c r="V633" s="80">
        <v>0</v>
      </c>
      <c r="W633" s="80">
        <v>0</v>
      </c>
      <c r="X633" s="80">
        <v>0</v>
      </c>
      <c r="Y633" s="80">
        <v>0</v>
      </c>
      <c r="Z633" s="80">
        <v>0</v>
      </c>
      <c r="AA633" s="80">
        <v>0</v>
      </c>
      <c r="AB633" s="80">
        <v>0</v>
      </c>
      <c r="AC633" s="80">
        <v>0</v>
      </c>
      <c r="AD633" s="80">
        <v>0</v>
      </c>
      <c r="AE633" s="80">
        <v>0</v>
      </c>
    </row>
    <row r="634" spans="1:31">
      <c r="A634" s="54" t="s">
        <v>113</v>
      </c>
      <c r="B634" s="54" t="s">
        <v>45</v>
      </c>
      <c r="C634" s="46" t="s">
        <v>723</v>
      </c>
      <c r="D634" s="80">
        <v>0</v>
      </c>
      <c r="E634" s="80">
        <v>0</v>
      </c>
      <c r="F634" s="80">
        <v>0</v>
      </c>
      <c r="G634" s="80">
        <v>0</v>
      </c>
      <c r="H634" s="80">
        <v>0</v>
      </c>
      <c r="I634" s="80">
        <v>0</v>
      </c>
      <c r="J634" s="80">
        <v>0</v>
      </c>
      <c r="K634" s="80">
        <v>0</v>
      </c>
      <c r="L634" s="80">
        <v>1</v>
      </c>
      <c r="M634" s="80">
        <v>0</v>
      </c>
      <c r="N634" s="80">
        <v>10</v>
      </c>
      <c r="O634" s="80">
        <v>0</v>
      </c>
      <c r="P634" s="80">
        <v>0</v>
      </c>
      <c r="Q634" s="80">
        <v>0</v>
      </c>
      <c r="R634" s="80">
        <v>0</v>
      </c>
      <c r="S634" s="80">
        <v>0</v>
      </c>
      <c r="T634" s="80">
        <v>0</v>
      </c>
      <c r="U634" s="80">
        <v>0</v>
      </c>
      <c r="V634" s="80">
        <v>0</v>
      </c>
      <c r="W634" s="80">
        <v>0</v>
      </c>
      <c r="X634" s="80">
        <v>0</v>
      </c>
      <c r="Y634" s="80">
        <v>0</v>
      </c>
      <c r="Z634" s="80">
        <v>0</v>
      </c>
      <c r="AA634" s="80">
        <v>0</v>
      </c>
      <c r="AB634" s="80">
        <v>0</v>
      </c>
      <c r="AC634" s="80">
        <v>0</v>
      </c>
      <c r="AD634" s="80">
        <v>0</v>
      </c>
      <c r="AE634" s="80">
        <v>0</v>
      </c>
    </row>
    <row r="635" spans="1:31">
      <c r="A635" s="54" t="s">
        <v>113</v>
      </c>
      <c r="B635" s="54" t="s">
        <v>46</v>
      </c>
      <c r="C635" s="46" t="s">
        <v>724</v>
      </c>
      <c r="D635" s="80">
        <v>0</v>
      </c>
      <c r="E635" s="80">
        <v>0</v>
      </c>
      <c r="F635" s="80">
        <v>0</v>
      </c>
      <c r="G635" s="80">
        <v>0</v>
      </c>
      <c r="H635" s="80">
        <v>0</v>
      </c>
      <c r="I635" s="80">
        <v>0</v>
      </c>
      <c r="J635" s="80">
        <v>0</v>
      </c>
      <c r="K635" s="80">
        <v>0</v>
      </c>
      <c r="L635" s="80">
        <v>0</v>
      </c>
      <c r="M635" s="80">
        <v>0</v>
      </c>
      <c r="N635" s="80">
        <v>0</v>
      </c>
      <c r="O635" s="80">
        <v>0</v>
      </c>
      <c r="P635" s="80">
        <v>0</v>
      </c>
      <c r="Q635" s="80">
        <v>0</v>
      </c>
      <c r="R635" s="80">
        <v>0</v>
      </c>
      <c r="S635" s="80">
        <v>0</v>
      </c>
      <c r="T635" s="80">
        <v>0</v>
      </c>
      <c r="U635" s="80">
        <v>0</v>
      </c>
      <c r="V635" s="80">
        <v>0</v>
      </c>
      <c r="W635" s="80">
        <v>0</v>
      </c>
      <c r="X635" s="80">
        <v>0</v>
      </c>
      <c r="Y635" s="80">
        <v>0</v>
      </c>
      <c r="Z635" s="80">
        <v>0</v>
      </c>
      <c r="AA635" s="80">
        <v>0</v>
      </c>
      <c r="AB635" s="80">
        <v>0</v>
      </c>
      <c r="AC635" s="80">
        <v>0</v>
      </c>
      <c r="AD635" s="80">
        <v>0</v>
      </c>
      <c r="AE635" s="80">
        <v>0</v>
      </c>
    </row>
    <row r="636" spans="1:31">
      <c r="A636" s="54" t="s">
        <v>113</v>
      </c>
      <c r="B636" s="54" t="s">
        <v>47</v>
      </c>
      <c r="C636" s="46" t="s">
        <v>725</v>
      </c>
      <c r="D636" s="80">
        <v>0</v>
      </c>
      <c r="E636" s="80">
        <v>0</v>
      </c>
      <c r="F636" s="80">
        <v>0</v>
      </c>
      <c r="G636" s="80">
        <v>0</v>
      </c>
      <c r="H636" s="80">
        <v>0</v>
      </c>
      <c r="I636" s="80">
        <v>0</v>
      </c>
      <c r="J636" s="80">
        <v>0</v>
      </c>
      <c r="K636" s="80">
        <v>0</v>
      </c>
      <c r="L636" s="80">
        <v>0</v>
      </c>
      <c r="M636" s="80">
        <v>0</v>
      </c>
      <c r="N636" s="80">
        <v>0</v>
      </c>
      <c r="O636" s="80">
        <v>0</v>
      </c>
      <c r="P636" s="80">
        <v>0</v>
      </c>
      <c r="Q636" s="80">
        <v>0</v>
      </c>
      <c r="R636" s="80">
        <v>0</v>
      </c>
      <c r="S636" s="80">
        <v>0</v>
      </c>
      <c r="T636" s="80">
        <v>0</v>
      </c>
      <c r="U636" s="80">
        <v>0</v>
      </c>
      <c r="V636" s="80">
        <v>0</v>
      </c>
      <c r="W636" s="80">
        <v>0</v>
      </c>
      <c r="X636" s="80">
        <v>0</v>
      </c>
      <c r="Y636" s="80">
        <v>0</v>
      </c>
      <c r="Z636" s="80">
        <v>0</v>
      </c>
      <c r="AA636" s="80">
        <v>0</v>
      </c>
      <c r="AB636" s="80">
        <v>0</v>
      </c>
      <c r="AC636" s="80">
        <v>0</v>
      </c>
      <c r="AD636" s="80">
        <v>0</v>
      </c>
      <c r="AE636" s="80">
        <v>0</v>
      </c>
    </row>
    <row r="637" spans="1:31">
      <c r="A637" s="54" t="s">
        <v>113</v>
      </c>
      <c r="B637" s="54" t="s">
        <v>48</v>
      </c>
      <c r="C637" s="46" t="s">
        <v>726</v>
      </c>
      <c r="D637" s="80">
        <v>0</v>
      </c>
      <c r="E637" s="80">
        <v>0</v>
      </c>
      <c r="F637" s="80">
        <v>0</v>
      </c>
      <c r="G637" s="80">
        <v>0</v>
      </c>
      <c r="H637" s="80">
        <v>0</v>
      </c>
      <c r="I637" s="80">
        <v>0</v>
      </c>
      <c r="J637" s="80">
        <v>0</v>
      </c>
      <c r="K637" s="80">
        <v>0</v>
      </c>
      <c r="L637" s="80">
        <v>2</v>
      </c>
      <c r="M637" s="80">
        <v>0</v>
      </c>
      <c r="N637" s="80">
        <v>27</v>
      </c>
      <c r="O637" s="80">
        <v>0</v>
      </c>
      <c r="P637" s="80">
        <v>0</v>
      </c>
      <c r="Q637" s="80">
        <v>0</v>
      </c>
      <c r="R637" s="80">
        <v>0</v>
      </c>
      <c r="S637" s="80">
        <v>0</v>
      </c>
      <c r="T637" s="80">
        <v>0</v>
      </c>
      <c r="U637" s="80">
        <v>0</v>
      </c>
      <c r="V637" s="80">
        <v>0</v>
      </c>
      <c r="W637" s="80">
        <v>0</v>
      </c>
      <c r="X637" s="80">
        <v>0</v>
      </c>
      <c r="Y637" s="80">
        <v>0</v>
      </c>
      <c r="Z637" s="80">
        <v>0</v>
      </c>
      <c r="AA637" s="80">
        <v>0</v>
      </c>
      <c r="AB637" s="80">
        <v>0</v>
      </c>
      <c r="AC637" s="80">
        <v>0</v>
      </c>
      <c r="AD637" s="80">
        <v>0</v>
      </c>
      <c r="AE637" s="80">
        <v>0</v>
      </c>
    </row>
    <row r="638" spans="1:31">
      <c r="A638" s="54" t="s">
        <v>113</v>
      </c>
      <c r="B638" s="54" t="s">
        <v>49</v>
      </c>
      <c r="C638" s="46" t="s">
        <v>727</v>
      </c>
      <c r="D638" s="80">
        <v>0</v>
      </c>
      <c r="E638" s="80">
        <v>0</v>
      </c>
      <c r="F638" s="80">
        <v>0</v>
      </c>
      <c r="G638" s="80">
        <v>0</v>
      </c>
      <c r="H638" s="80">
        <v>0</v>
      </c>
      <c r="I638" s="80">
        <v>0</v>
      </c>
      <c r="J638" s="80">
        <v>0</v>
      </c>
      <c r="K638" s="80">
        <v>0</v>
      </c>
      <c r="L638" s="80">
        <v>0</v>
      </c>
      <c r="M638" s="80">
        <v>0</v>
      </c>
      <c r="N638" s="80">
        <v>0</v>
      </c>
      <c r="O638" s="80">
        <v>0</v>
      </c>
      <c r="P638" s="80">
        <v>0</v>
      </c>
      <c r="Q638" s="80">
        <v>0</v>
      </c>
      <c r="R638" s="80">
        <v>0</v>
      </c>
      <c r="S638" s="80">
        <v>0</v>
      </c>
      <c r="T638" s="80">
        <v>0</v>
      </c>
      <c r="U638" s="80">
        <v>0</v>
      </c>
      <c r="V638" s="80">
        <v>0</v>
      </c>
      <c r="W638" s="80">
        <v>0</v>
      </c>
      <c r="X638" s="80">
        <v>0</v>
      </c>
      <c r="Y638" s="80">
        <v>0</v>
      </c>
      <c r="Z638" s="80">
        <v>0</v>
      </c>
      <c r="AA638" s="80">
        <v>0</v>
      </c>
      <c r="AB638" s="80">
        <v>0</v>
      </c>
      <c r="AC638" s="80">
        <v>0</v>
      </c>
      <c r="AD638" s="80">
        <v>0</v>
      </c>
      <c r="AE638" s="80">
        <v>0</v>
      </c>
    </row>
    <row r="639" spans="1:31">
      <c r="A639" s="54" t="s">
        <v>113</v>
      </c>
      <c r="B639" s="54" t="s">
        <v>50</v>
      </c>
      <c r="C639" s="46" t="s">
        <v>728</v>
      </c>
      <c r="D639" s="80">
        <v>0</v>
      </c>
      <c r="E639" s="80">
        <v>0</v>
      </c>
      <c r="F639" s="80">
        <v>0</v>
      </c>
      <c r="G639" s="80">
        <v>0</v>
      </c>
      <c r="H639" s="80">
        <v>0</v>
      </c>
      <c r="I639" s="80">
        <v>0</v>
      </c>
      <c r="J639" s="80">
        <v>0</v>
      </c>
      <c r="K639" s="80">
        <v>0</v>
      </c>
      <c r="L639" s="80">
        <v>0</v>
      </c>
      <c r="M639" s="80">
        <v>0</v>
      </c>
      <c r="N639" s="80">
        <v>0</v>
      </c>
      <c r="O639" s="80">
        <v>0</v>
      </c>
      <c r="P639" s="80">
        <v>0</v>
      </c>
      <c r="Q639" s="80">
        <v>0</v>
      </c>
      <c r="R639" s="80">
        <v>0</v>
      </c>
      <c r="S639" s="80">
        <v>0</v>
      </c>
      <c r="T639" s="80">
        <v>0</v>
      </c>
      <c r="U639" s="80">
        <v>0</v>
      </c>
      <c r="V639" s="80">
        <v>0</v>
      </c>
      <c r="W639" s="80">
        <v>0</v>
      </c>
      <c r="X639" s="80">
        <v>0</v>
      </c>
      <c r="Y639" s="80">
        <v>0</v>
      </c>
      <c r="Z639" s="80">
        <v>0</v>
      </c>
      <c r="AA639" s="80">
        <v>0</v>
      </c>
      <c r="AB639" s="80">
        <v>0</v>
      </c>
      <c r="AC639" s="80">
        <v>0</v>
      </c>
      <c r="AD639" s="80">
        <v>0</v>
      </c>
      <c r="AE639" s="80">
        <v>0</v>
      </c>
    </row>
    <row r="640" spans="1:31">
      <c r="A640" s="54" t="s">
        <v>113</v>
      </c>
      <c r="B640" s="54" t="s">
        <v>51</v>
      </c>
      <c r="C640" s="46" t="s">
        <v>729</v>
      </c>
      <c r="D640" s="80">
        <v>0</v>
      </c>
      <c r="E640" s="80">
        <v>0</v>
      </c>
      <c r="F640" s="80">
        <v>0</v>
      </c>
      <c r="G640" s="80">
        <v>0</v>
      </c>
      <c r="H640" s="80">
        <v>0</v>
      </c>
      <c r="I640" s="80">
        <v>0</v>
      </c>
      <c r="J640" s="80">
        <v>0</v>
      </c>
      <c r="K640" s="80">
        <v>0</v>
      </c>
      <c r="L640" s="80">
        <v>0</v>
      </c>
      <c r="M640" s="80">
        <v>0</v>
      </c>
      <c r="N640" s="80">
        <v>0</v>
      </c>
      <c r="O640" s="80">
        <v>0</v>
      </c>
      <c r="P640" s="80">
        <v>0</v>
      </c>
      <c r="Q640" s="80">
        <v>0</v>
      </c>
      <c r="R640" s="80">
        <v>0</v>
      </c>
      <c r="S640" s="80">
        <v>0</v>
      </c>
      <c r="T640" s="80">
        <v>0</v>
      </c>
      <c r="U640" s="80">
        <v>0</v>
      </c>
      <c r="V640" s="80">
        <v>0</v>
      </c>
      <c r="W640" s="80">
        <v>0</v>
      </c>
      <c r="X640" s="80">
        <v>0</v>
      </c>
      <c r="Y640" s="80">
        <v>0</v>
      </c>
      <c r="Z640" s="80">
        <v>0</v>
      </c>
      <c r="AA640" s="80">
        <v>0</v>
      </c>
      <c r="AB640" s="80">
        <v>0</v>
      </c>
      <c r="AC640" s="80">
        <v>0</v>
      </c>
      <c r="AD640" s="80">
        <v>0</v>
      </c>
      <c r="AE640" s="80">
        <v>0</v>
      </c>
    </row>
    <row r="641" spans="1:31">
      <c r="A641" s="54" t="s">
        <v>113</v>
      </c>
      <c r="B641" s="54" t="s">
        <v>52</v>
      </c>
      <c r="C641" s="46" t="s">
        <v>730</v>
      </c>
      <c r="D641" s="80">
        <v>0</v>
      </c>
      <c r="E641" s="80">
        <v>0</v>
      </c>
      <c r="F641" s="80">
        <v>0</v>
      </c>
      <c r="G641" s="80">
        <v>0</v>
      </c>
      <c r="H641" s="80">
        <v>0</v>
      </c>
      <c r="I641" s="80">
        <v>0</v>
      </c>
      <c r="J641" s="80">
        <v>0</v>
      </c>
      <c r="K641" s="80">
        <v>0</v>
      </c>
      <c r="L641" s="80">
        <v>0</v>
      </c>
      <c r="M641" s="80">
        <v>0</v>
      </c>
      <c r="N641" s="80">
        <v>0</v>
      </c>
      <c r="O641" s="80">
        <v>0</v>
      </c>
      <c r="P641" s="80">
        <v>0</v>
      </c>
      <c r="Q641" s="80">
        <v>0</v>
      </c>
      <c r="R641" s="80">
        <v>0</v>
      </c>
      <c r="S641" s="80">
        <v>0</v>
      </c>
      <c r="T641" s="80">
        <v>0</v>
      </c>
      <c r="U641" s="80">
        <v>0</v>
      </c>
      <c r="V641" s="80">
        <v>0</v>
      </c>
      <c r="W641" s="80">
        <v>0</v>
      </c>
      <c r="X641" s="80">
        <v>0</v>
      </c>
      <c r="Y641" s="80">
        <v>0</v>
      </c>
      <c r="Z641" s="80">
        <v>0</v>
      </c>
      <c r="AA641" s="80">
        <v>0</v>
      </c>
      <c r="AB641" s="80">
        <v>0</v>
      </c>
      <c r="AC641" s="80">
        <v>0</v>
      </c>
      <c r="AD641" s="80">
        <v>0</v>
      </c>
      <c r="AE641" s="80">
        <v>0</v>
      </c>
    </row>
    <row r="642" spans="1:31">
      <c r="A642" s="54" t="s">
        <v>113</v>
      </c>
      <c r="B642" s="54" t="s">
        <v>53</v>
      </c>
      <c r="C642" s="46" t="s">
        <v>731</v>
      </c>
      <c r="D642" s="80">
        <v>0</v>
      </c>
      <c r="E642" s="80">
        <v>0</v>
      </c>
      <c r="F642" s="80">
        <v>0</v>
      </c>
      <c r="G642" s="80">
        <v>0</v>
      </c>
      <c r="H642" s="80">
        <v>0</v>
      </c>
      <c r="I642" s="80">
        <v>0</v>
      </c>
      <c r="J642" s="80">
        <v>0</v>
      </c>
      <c r="K642" s="80">
        <v>0</v>
      </c>
      <c r="L642" s="80">
        <v>0</v>
      </c>
      <c r="M642" s="80">
        <v>0</v>
      </c>
      <c r="N642" s="80">
        <v>0</v>
      </c>
      <c r="O642" s="80">
        <v>0</v>
      </c>
      <c r="P642" s="80">
        <v>0</v>
      </c>
      <c r="Q642" s="80">
        <v>0</v>
      </c>
      <c r="R642" s="80">
        <v>0</v>
      </c>
      <c r="S642" s="80">
        <v>0</v>
      </c>
      <c r="T642" s="80">
        <v>0</v>
      </c>
      <c r="U642" s="80">
        <v>0</v>
      </c>
      <c r="V642" s="80">
        <v>0</v>
      </c>
      <c r="W642" s="80">
        <v>0</v>
      </c>
      <c r="X642" s="80">
        <v>0</v>
      </c>
      <c r="Y642" s="80">
        <v>0</v>
      </c>
      <c r="Z642" s="80">
        <v>0</v>
      </c>
      <c r="AA642" s="80">
        <v>0</v>
      </c>
      <c r="AB642" s="80">
        <v>0</v>
      </c>
      <c r="AC642" s="80">
        <v>0</v>
      </c>
      <c r="AD642" s="80">
        <v>0</v>
      </c>
      <c r="AE642" s="80">
        <v>0</v>
      </c>
    </row>
    <row r="643" spans="1:31">
      <c r="A643" s="54" t="s">
        <v>113</v>
      </c>
      <c r="B643" s="54" t="s">
        <v>54</v>
      </c>
      <c r="C643" s="46" t="s">
        <v>732</v>
      </c>
      <c r="D643" s="80">
        <v>0</v>
      </c>
      <c r="E643" s="80">
        <v>0</v>
      </c>
      <c r="F643" s="80">
        <v>0</v>
      </c>
      <c r="G643" s="80">
        <v>0</v>
      </c>
      <c r="H643" s="80">
        <v>0</v>
      </c>
      <c r="I643" s="80">
        <v>0</v>
      </c>
      <c r="J643" s="80">
        <v>0</v>
      </c>
      <c r="K643" s="80">
        <v>0</v>
      </c>
      <c r="L643" s="80">
        <v>0</v>
      </c>
      <c r="M643" s="80">
        <v>0</v>
      </c>
      <c r="N643" s="80">
        <v>0</v>
      </c>
      <c r="O643" s="80">
        <v>0</v>
      </c>
      <c r="P643" s="80">
        <v>0</v>
      </c>
      <c r="Q643" s="80">
        <v>0</v>
      </c>
      <c r="R643" s="80">
        <v>0</v>
      </c>
      <c r="S643" s="80">
        <v>0</v>
      </c>
      <c r="T643" s="80">
        <v>0</v>
      </c>
      <c r="U643" s="80">
        <v>0</v>
      </c>
      <c r="V643" s="80">
        <v>3</v>
      </c>
      <c r="W643" s="80">
        <v>0</v>
      </c>
      <c r="X643" s="80">
        <v>0</v>
      </c>
      <c r="Y643" s="80">
        <v>0</v>
      </c>
      <c r="Z643" s="80">
        <v>0</v>
      </c>
      <c r="AA643" s="80">
        <v>0</v>
      </c>
      <c r="AB643" s="80">
        <v>0</v>
      </c>
      <c r="AC643" s="80">
        <v>0</v>
      </c>
      <c r="AD643" s="80">
        <v>0</v>
      </c>
      <c r="AE643" s="80">
        <v>0</v>
      </c>
    </row>
    <row r="644" spans="1:31">
      <c r="A644" s="54" t="s">
        <v>113</v>
      </c>
      <c r="B644" s="54" t="s">
        <v>55</v>
      </c>
      <c r="C644" s="46" t="s">
        <v>733</v>
      </c>
      <c r="D644" s="80">
        <v>0</v>
      </c>
      <c r="E644" s="80">
        <v>0</v>
      </c>
      <c r="F644" s="80">
        <v>0</v>
      </c>
      <c r="G644" s="80">
        <v>0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0">
        <v>0</v>
      </c>
      <c r="AD644" s="80">
        <v>0</v>
      </c>
      <c r="AE644" s="80">
        <v>0</v>
      </c>
    </row>
    <row r="645" spans="1:31">
      <c r="A645" s="54" t="s">
        <v>113</v>
      </c>
      <c r="B645" s="54" t="s">
        <v>56</v>
      </c>
      <c r="C645" s="46" t="s">
        <v>734</v>
      </c>
      <c r="D645" s="80">
        <v>0</v>
      </c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0">
        <v>0</v>
      </c>
      <c r="AD645" s="80">
        <v>0</v>
      </c>
      <c r="AE645" s="80">
        <v>0</v>
      </c>
    </row>
    <row r="646" spans="1:31">
      <c r="A646" s="54" t="s">
        <v>113</v>
      </c>
      <c r="B646" s="54" t="s">
        <v>57</v>
      </c>
      <c r="C646" s="46" t="s">
        <v>735</v>
      </c>
      <c r="D646" s="80">
        <v>0</v>
      </c>
      <c r="E646" s="80">
        <v>0</v>
      </c>
      <c r="F646" s="80">
        <v>0</v>
      </c>
      <c r="G646" s="80">
        <v>0</v>
      </c>
      <c r="H646" s="80">
        <v>0</v>
      </c>
      <c r="I646" s="80">
        <v>0</v>
      </c>
      <c r="J646" s="80">
        <v>0</v>
      </c>
      <c r="K646" s="80">
        <v>0</v>
      </c>
      <c r="L646" s="80">
        <v>0</v>
      </c>
      <c r="M646" s="80">
        <v>0</v>
      </c>
      <c r="N646" s="80">
        <v>0</v>
      </c>
      <c r="O646" s="80">
        <v>0</v>
      </c>
      <c r="P646" s="80">
        <v>0</v>
      </c>
      <c r="Q646" s="80">
        <v>0</v>
      </c>
      <c r="R646" s="80">
        <v>0</v>
      </c>
      <c r="S646" s="80">
        <v>0</v>
      </c>
      <c r="T646" s="80">
        <v>0</v>
      </c>
      <c r="U646" s="80">
        <v>0</v>
      </c>
      <c r="V646" s="80">
        <v>0</v>
      </c>
      <c r="W646" s="80">
        <v>0</v>
      </c>
      <c r="X646" s="80">
        <v>0</v>
      </c>
      <c r="Y646" s="80">
        <v>0</v>
      </c>
      <c r="Z646" s="80">
        <v>0</v>
      </c>
      <c r="AA646" s="80">
        <v>0</v>
      </c>
      <c r="AB646" s="80">
        <v>0</v>
      </c>
      <c r="AC646" s="80">
        <v>0</v>
      </c>
      <c r="AD646" s="80">
        <v>0</v>
      </c>
      <c r="AE646" s="80">
        <v>0</v>
      </c>
    </row>
    <row r="647" spans="1:31">
      <c r="A647" s="54" t="s">
        <v>113</v>
      </c>
      <c r="B647" s="54" t="s">
        <v>58</v>
      </c>
      <c r="C647" s="46" t="s">
        <v>736</v>
      </c>
      <c r="D647" s="80">
        <v>0</v>
      </c>
      <c r="E647" s="80">
        <v>0</v>
      </c>
      <c r="F647" s="80">
        <v>0</v>
      </c>
      <c r="G647" s="80">
        <v>0</v>
      </c>
      <c r="H647" s="80">
        <v>0</v>
      </c>
      <c r="I647" s="80">
        <v>0</v>
      </c>
      <c r="J647" s="80">
        <v>0</v>
      </c>
      <c r="K647" s="80">
        <v>0</v>
      </c>
      <c r="L647" s="80">
        <v>0</v>
      </c>
      <c r="M647" s="80">
        <v>0</v>
      </c>
      <c r="N647" s="80">
        <v>0</v>
      </c>
      <c r="O647" s="80">
        <v>0</v>
      </c>
      <c r="P647" s="80">
        <v>0</v>
      </c>
      <c r="Q647" s="80">
        <v>0</v>
      </c>
      <c r="R647" s="80">
        <v>0</v>
      </c>
      <c r="S647" s="80">
        <v>0</v>
      </c>
      <c r="T647" s="80">
        <v>0</v>
      </c>
      <c r="U647" s="80">
        <v>0</v>
      </c>
      <c r="V647" s="80">
        <v>0</v>
      </c>
      <c r="W647" s="80">
        <v>0</v>
      </c>
      <c r="X647" s="80">
        <v>0</v>
      </c>
      <c r="Y647" s="80">
        <v>0</v>
      </c>
      <c r="Z647" s="80">
        <v>0</v>
      </c>
      <c r="AA647" s="80">
        <v>0</v>
      </c>
      <c r="AB647" s="80">
        <v>0</v>
      </c>
      <c r="AC647" s="80">
        <v>0</v>
      </c>
      <c r="AD647" s="80">
        <v>0</v>
      </c>
      <c r="AE647" s="80">
        <v>0</v>
      </c>
    </row>
    <row r="648" spans="1:31">
      <c r="A648" s="54" t="s">
        <v>113</v>
      </c>
      <c r="B648" s="54" t="s">
        <v>59</v>
      </c>
      <c r="C648" s="46" t="s">
        <v>737</v>
      </c>
      <c r="D648" s="80">
        <v>0</v>
      </c>
      <c r="E648" s="80">
        <v>0</v>
      </c>
      <c r="F648" s="80">
        <v>0</v>
      </c>
      <c r="G648" s="80">
        <v>0</v>
      </c>
      <c r="H648" s="80">
        <v>0</v>
      </c>
      <c r="I648" s="80">
        <v>0</v>
      </c>
      <c r="J648" s="80">
        <v>0</v>
      </c>
      <c r="K648" s="80">
        <v>0</v>
      </c>
      <c r="L648" s="80">
        <v>0</v>
      </c>
      <c r="M648" s="80">
        <v>0</v>
      </c>
      <c r="N648" s="80">
        <v>0</v>
      </c>
      <c r="O648" s="80">
        <v>0</v>
      </c>
      <c r="P648" s="80">
        <v>0</v>
      </c>
      <c r="Q648" s="80">
        <v>0</v>
      </c>
      <c r="R648" s="80">
        <v>0</v>
      </c>
      <c r="S648" s="80">
        <v>0</v>
      </c>
      <c r="T648" s="80">
        <v>0</v>
      </c>
      <c r="U648" s="80">
        <v>0</v>
      </c>
      <c r="V648" s="80">
        <v>0</v>
      </c>
      <c r="W648" s="80">
        <v>0</v>
      </c>
      <c r="X648" s="80">
        <v>0</v>
      </c>
      <c r="Y648" s="80">
        <v>0</v>
      </c>
      <c r="Z648" s="80">
        <v>0</v>
      </c>
      <c r="AA648" s="80">
        <v>0</v>
      </c>
      <c r="AB648" s="80">
        <v>0</v>
      </c>
      <c r="AC648" s="80">
        <v>0</v>
      </c>
      <c r="AD648" s="80">
        <v>0</v>
      </c>
      <c r="AE648" s="80">
        <v>0</v>
      </c>
    </row>
    <row r="649" spans="1:31">
      <c r="A649" s="54" t="s">
        <v>113</v>
      </c>
      <c r="B649" s="54" t="s">
        <v>60</v>
      </c>
      <c r="C649" s="46" t="s">
        <v>738</v>
      </c>
      <c r="D649" s="80">
        <v>0</v>
      </c>
      <c r="E649" s="80">
        <v>0</v>
      </c>
      <c r="F649" s="80">
        <v>0</v>
      </c>
      <c r="G649" s="80">
        <v>0</v>
      </c>
      <c r="H649" s="80">
        <v>0</v>
      </c>
      <c r="I649" s="80">
        <v>0</v>
      </c>
      <c r="J649" s="80">
        <v>0</v>
      </c>
      <c r="K649" s="80">
        <v>0</v>
      </c>
      <c r="L649" s="80">
        <v>0</v>
      </c>
      <c r="M649" s="80">
        <v>0</v>
      </c>
      <c r="N649" s="80">
        <v>0</v>
      </c>
      <c r="O649" s="80">
        <v>0</v>
      </c>
      <c r="P649" s="80">
        <v>0</v>
      </c>
      <c r="Q649" s="80">
        <v>0</v>
      </c>
      <c r="R649" s="80">
        <v>0</v>
      </c>
      <c r="S649" s="80">
        <v>0</v>
      </c>
      <c r="T649" s="80">
        <v>0</v>
      </c>
      <c r="U649" s="80">
        <v>0</v>
      </c>
      <c r="V649" s="80">
        <v>0</v>
      </c>
      <c r="W649" s="80">
        <v>0</v>
      </c>
      <c r="X649" s="80">
        <v>0</v>
      </c>
      <c r="Y649" s="80">
        <v>0</v>
      </c>
      <c r="Z649" s="80">
        <v>0</v>
      </c>
      <c r="AA649" s="80">
        <v>0</v>
      </c>
      <c r="AB649" s="80">
        <v>0</v>
      </c>
      <c r="AC649" s="80">
        <v>0</v>
      </c>
      <c r="AD649" s="80">
        <v>0</v>
      </c>
      <c r="AE649" s="80">
        <v>0</v>
      </c>
    </row>
    <row r="650" spans="1:31">
      <c r="A650" s="54" t="s">
        <v>113</v>
      </c>
      <c r="B650" s="54" t="s">
        <v>61</v>
      </c>
      <c r="C650" s="46" t="s">
        <v>739</v>
      </c>
      <c r="D650" s="80">
        <v>0</v>
      </c>
      <c r="E650" s="80">
        <v>0</v>
      </c>
      <c r="F650" s="80">
        <v>0</v>
      </c>
      <c r="G650" s="80">
        <v>0</v>
      </c>
      <c r="H650" s="80">
        <v>0</v>
      </c>
      <c r="I650" s="80">
        <v>0</v>
      </c>
      <c r="J650" s="80">
        <v>0</v>
      </c>
      <c r="K650" s="80">
        <v>0</v>
      </c>
      <c r="L650" s="80">
        <v>0</v>
      </c>
      <c r="M650" s="80">
        <v>0</v>
      </c>
      <c r="N650" s="80">
        <v>0</v>
      </c>
      <c r="O650" s="80">
        <v>0</v>
      </c>
      <c r="P650" s="80">
        <v>0</v>
      </c>
      <c r="Q650" s="80">
        <v>0</v>
      </c>
      <c r="R650" s="80">
        <v>0</v>
      </c>
      <c r="S650" s="80">
        <v>0</v>
      </c>
      <c r="T650" s="80">
        <v>0</v>
      </c>
      <c r="U650" s="80">
        <v>0</v>
      </c>
      <c r="V650" s="80">
        <v>0</v>
      </c>
      <c r="W650" s="80">
        <v>0</v>
      </c>
      <c r="X650" s="80">
        <v>0</v>
      </c>
      <c r="Y650" s="80">
        <v>0</v>
      </c>
      <c r="Z650" s="80">
        <v>1</v>
      </c>
      <c r="AA650" s="80">
        <v>1</v>
      </c>
      <c r="AB650" s="80">
        <v>0</v>
      </c>
      <c r="AC650" s="80">
        <v>0</v>
      </c>
      <c r="AD650" s="80">
        <v>0</v>
      </c>
      <c r="AE650" s="80">
        <v>0</v>
      </c>
    </row>
    <row r="651" spans="1:31">
      <c r="A651" s="54" t="s">
        <v>113</v>
      </c>
      <c r="B651" s="54" t="s">
        <v>62</v>
      </c>
      <c r="C651" s="46" t="s">
        <v>740</v>
      </c>
      <c r="D651" s="80">
        <v>0</v>
      </c>
      <c r="E651" s="80">
        <v>0</v>
      </c>
      <c r="F651" s="80">
        <v>0</v>
      </c>
      <c r="G651" s="80">
        <v>0</v>
      </c>
      <c r="H651" s="80">
        <v>0</v>
      </c>
      <c r="I651" s="80">
        <v>0</v>
      </c>
      <c r="J651" s="80">
        <v>0</v>
      </c>
      <c r="K651" s="80">
        <v>0</v>
      </c>
      <c r="L651" s="80">
        <v>0</v>
      </c>
      <c r="M651" s="80">
        <v>0</v>
      </c>
      <c r="N651" s="80">
        <v>0</v>
      </c>
      <c r="O651" s="80">
        <v>0</v>
      </c>
      <c r="P651" s="80">
        <v>0</v>
      </c>
      <c r="Q651" s="80">
        <v>0</v>
      </c>
      <c r="R651" s="80">
        <v>0</v>
      </c>
      <c r="S651" s="80">
        <v>0</v>
      </c>
      <c r="T651" s="80">
        <v>0</v>
      </c>
      <c r="U651" s="80">
        <v>0</v>
      </c>
      <c r="V651" s="80">
        <v>0</v>
      </c>
      <c r="W651" s="80">
        <v>0</v>
      </c>
      <c r="X651" s="80">
        <v>0</v>
      </c>
      <c r="Y651" s="80">
        <v>0</v>
      </c>
      <c r="Z651" s="80">
        <v>0</v>
      </c>
      <c r="AA651" s="80">
        <v>0</v>
      </c>
      <c r="AB651" s="80">
        <v>0</v>
      </c>
      <c r="AC651" s="80">
        <v>0</v>
      </c>
      <c r="AD651" s="80">
        <v>2</v>
      </c>
      <c r="AE651" s="80">
        <v>113</v>
      </c>
    </row>
    <row r="652" spans="1:31">
      <c r="A652" s="54" t="s">
        <v>114</v>
      </c>
      <c r="B652" s="54" t="s">
        <v>38</v>
      </c>
      <c r="C652" s="53" t="s">
        <v>741</v>
      </c>
      <c r="D652" s="80">
        <v>13</v>
      </c>
      <c r="E652" s="80">
        <v>8</v>
      </c>
      <c r="F652" s="80">
        <v>1</v>
      </c>
      <c r="G652" s="80">
        <v>0</v>
      </c>
      <c r="H652" s="80">
        <v>152</v>
      </c>
      <c r="I652" s="80">
        <v>0</v>
      </c>
      <c r="J652" s="80">
        <v>0</v>
      </c>
      <c r="K652" s="80">
        <v>0</v>
      </c>
      <c r="L652" s="80">
        <v>0</v>
      </c>
      <c r="M652" s="80">
        <v>0</v>
      </c>
      <c r="N652" s="80">
        <v>0</v>
      </c>
      <c r="O652" s="80">
        <v>0</v>
      </c>
      <c r="P652" s="80">
        <v>0</v>
      </c>
      <c r="Q652" s="80">
        <v>0</v>
      </c>
      <c r="R652" s="80">
        <v>0</v>
      </c>
      <c r="S652" s="80">
        <v>0</v>
      </c>
      <c r="T652" s="80">
        <v>0</v>
      </c>
      <c r="U652" s="80">
        <v>0</v>
      </c>
      <c r="V652" s="80">
        <v>0</v>
      </c>
      <c r="W652" s="80">
        <v>0</v>
      </c>
      <c r="X652" s="80">
        <v>0</v>
      </c>
      <c r="Y652" s="80">
        <v>0</v>
      </c>
      <c r="Z652" s="80">
        <v>0</v>
      </c>
      <c r="AA652" s="80">
        <v>0</v>
      </c>
      <c r="AB652" s="80">
        <v>0</v>
      </c>
      <c r="AC652" s="80">
        <v>0</v>
      </c>
      <c r="AD652" s="80">
        <v>0</v>
      </c>
      <c r="AE652" s="80">
        <v>0</v>
      </c>
    </row>
    <row r="653" spans="1:31">
      <c r="A653" s="54" t="s">
        <v>114</v>
      </c>
      <c r="B653" s="54" t="s">
        <v>39</v>
      </c>
      <c r="C653" s="53" t="s">
        <v>742</v>
      </c>
      <c r="D653" s="80">
        <v>0</v>
      </c>
      <c r="E653" s="80">
        <v>0</v>
      </c>
      <c r="F653" s="80">
        <v>0</v>
      </c>
      <c r="G653" s="80">
        <v>0</v>
      </c>
      <c r="H653" s="80">
        <v>0</v>
      </c>
      <c r="I653" s="80">
        <v>0</v>
      </c>
      <c r="J653" s="80">
        <v>0</v>
      </c>
      <c r="K653" s="80">
        <v>0</v>
      </c>
      <c r="L653" s="80">
        <v>0</v>
      </c>
      <c r="M653" s="80">
        <v>0</v>
      </c>
      <c r="N653" s="80">
        <v>0</v>
      </c>
      <c r="O653" s="80">
        <v>0</v>
      </c>
      <c r="P653" s="80">
        <v>0</v>
      </c>
      <c r="Q653" s="80">
        <v>0</v>
      </c>
      <c r="R653" s="80">
        <v>0</v>
      </c>
      <c r="S653" s="80">
        <v>0</v>
      </c>
      <c r="T653" s="80">
        <v>0</v>
      </c>
      <c r="U653" s="80">
        <v>0</v>
      </c>
      <c r="V653" s="80">
        <v>0</v>
      </c>
      <c r="W653" s="80">
        <v>0</v>
      </c>
      <c r="X653" s="80">
        <v>0</v>
      </c>
      <c r="Y653" s="80">
        <v>0</v>
      </c>
      <c r="Z653" s="80">
        <v>0</v>
      </c>
      <c r="AA653" s="80">
        <v>0</v>
      </c>
      <c r="AB653" s="80">
        <v>0</v>
      </c>
      <c r="AC653" s="80">
        <v>0</v>
      </c>
      <c r="AD653" s="80">
        <v>0</v>
      </c>
      <c r="AE653" s="80">
        <v>0</v>
      </c>
    </row>
    <row r="654" spans="1:31">
      <c r="A654" s="54" t="s">
        <v>114</v>
      </c>
      <c r="B654" s="54" t="s">
        <v>40</v>
      </c>
      <c r="C654" s="53" t="s">
        <v>743</v>
      </c>
      <c r="D654" s="80">
        <v>0</v>
      </c>
      <c r="E654" s="80">
        <v>0</v>
      </c>
      <c r="F654" s="80">
        <v>0</v>
      </c>
      <c r="G654" s="80">
        <v>0</v>
      </c>
      <c r="H654" s="80">
        <v>0</v>
      </c>
      <c r="I654" s="80">
        <v>0</v>
      </c>
      <c r="J654" s="80">
        <v>0</v>
      </c>
      <c r="K654" s="80">
        <v>0</v>
      </c>
      <c r="L654" s="80">
        <v>0</v>
      </c>
      <c r="M654" s="80">
        <v>0</v>
      </c>
      <c r="N654" s="80">
        <v>0</v>
      </c>
      <c r="O654" s="80">
        <v>0</v>
      </c>
      <c r="P654" s="80">
        <v>0</v>
      </c>
      <c r="Q654" s="80">
        <v>0</v>
      </c>
      <c r="R654" s="80">
        <v>0</v>
      </c>
      <c r="S654" s="80">
        <v>0</v>
      </c>
      <c r="T654" s="80">
        <v>0</v>
      </c>
      <c r="U654" s="80">
        <v>0</v>
      </c>
      <c r="V654" s="80">
        <v>0</v>
      </c>
      <c r="W654" s="80">
        <v>0</v>
      </c>
      <c r="X654" s="80">
        <v>0</v>
      </c>
      <c r="Y654" s="80">
        <v>0</v>
      </c>
      <c r="Z654" s="80">
        <v>0</v>
      </c>
      <c r="AA654" s="80">
        <v>0</v>
      </c>
      <c r="AB654" s="80">
        <v>0</v>
      </c>
      <c r="AC654" s="80">
        <v>0</v>
      </c>
      <c r="AD654" s="80">
        <v>0</v>
      </c>
      <c r="AE654" s="80">
        <v>0</v>
      </c>
    </row>
    <row r="655" spans="1:31">
      <c r="A655" s="54" t="s">
        <v>114</v>
      </c>
      <c r="B655" s="54" t="s">
        <v>41</v>
      </c>
      <c r="C655" s="53" t="s">
        <v>744</v>
      </c>
      <c r="D655" s="80">
        <v>0</v>
      </c>
      <c r="E655" s="80">
        <v>0</v>
      </c>
      <c r="F655" s="80">
        <v>0</v>
      </c>
      <c r="G655" s="80">
        <v>0</v>
      </c>
      <c r="H655" s="80">
        <v>0</v>
      </c>
      <c r="I655" s="80">
        <v>5</v>
      </c>
      <c r="J655" s="80">
        <v>42</v>
      </c>
      <c r="K655" s="80">
        <v>1</v>
      </c>
      <c r="L655" s="80">
        <v>1</v>
      </c>
      <c r="M655" s="80">
        <v>0</v>
      </c>
      <c r="N655" s="80">
        <v>13</v>
      </c>
      <c r="O655" s="80">
        <v>0</v>
      </c>
      <c r="P655" s="80">
        <v>0</v>
      </c>
      <c r="Q655" s="80">
        <v>0</v>
      </c>
      <c r="R655" s="80">
        <v>0</v>
      </c>
      <c r="S655" s="80">
        <v>0</v>
      </c>
      <c r="T655" s="80">
        <v>0</v>
      </c>
      <c r="U655" s="80">
        <v>0</v>
      </c>
      <c r="V655" s="80">
        <v>0</v>
      </c>
      <c r="W655" s="80">
        <v>0</v>
      </c>
      <c r="X655" s="80">
        <v>0</v>
      </c>
      <c r="Y655" s="80">
        <v>0</v>
      </c>
      <c r="Z655" s="80">
        <v>0</v>
      </c>
      <c r="AA655" s="80">
        <v>0</v>
      </c>
      <c r="AB655" s="80">
        <v>0</v>
      </c>
      <c r="AC655" s="80">
        <v>0</v>
      </c>
      <c r="AD655" s="80">
        <v>0</v>
      </c>
      <c r="AE655" s="80">
        <v>0</v>
      </c>
    </row>
    <row r="656" spans="1:31">
      <c r="A656" s="54" t="s">
        <v>114</v>
      </c>
      <c r="B656" s="54" t="s">
        <v>42</v>
      </c>
      <c r="C656" s="53" t="s">
        <v>745</v>
      </c>
      <c r="D656" s="80">
        <v>0</v>
      </c>
      <c r="E656" s="80">
        <v>0</v>
      </c>
      <c r="F656" s="80">
        <v>0</v>
      </c>
      <c r="G656" s="80">
        <v>0</v>
      </c>
      <c r="H656" s="80">
        <v>0</v>
      </c>
      <c r="I656" s="80">
        <v>1</v>
      </c>
      <c r="J656" s="80">
        <v>3</v>
      </c>
      <c r="K656" s="80">
        <v>1</v>
      </c>
      <c r="L656" s="80">
        <v>2</v>
      </c>
      <c r="M656" s="80">
        <v>0</v>
      </c>
      <c r="N656" s="80">
        <v>13</v>
      </c>
      <c r="O656" s="80">
        <v>0</v>
      </c>
      <c r="P656" s="80">
        <v>0</v>
      </c>
      <c r="Q656" s="80">
        <v>0</v>
      </c>
      <c r="R656" s="80">
        <v>0</v>
      </c>
      <c r="S656" s="80">
        <v>0</v>
      </c>
      <c r="T656" s="80">
        <v>0</v>
      </c>
      <c r="U656" s="80">
        <v>0</v>
      </c>
      <c r="V656" s="80">
        <v>0</v>
      </c>
      <c r="W656" s="80">
        <v>0</v>
      </c>
      <c r="X656" s="80">
        <v>0</v>
      </c>
      <c r="Y656" s="80">
        <v>0</v>
      </c>
      <c r="Z656" s="80">
        <v>0</v>
      </c>
      <c r="AA656" s="80">
        <v>0</v>
      </c>
      <c r="AB656" s="80">
        <v>0</v>
      </c>
      <c r="AC656" s="80">
        <v>0</v>
      </c>
      <c r="AD656" s="80">
        <v>0</v>
      </c>
      <c r="AE656" s="80">
        <v>0</v>
      </c>
    </row>
    <row r="657" spans="1:31">
      <c r="A657" s="54" t="s">
        <v>114</v>
      </c>
      <c r="B657" s="54" t="s">
        <v>43</v>
      </c>
      <c r="C657" s="53" t="s">
        <v>746</v>
      </c>
      <c r="D657" s="80">
        <v>0</v>
      </c>
      <c r="E657" s="80">
        <v>0</v>
      </c>
      <c r="F657" s="80">
        <v>0</v>
      </c>
      <c r="G657" s="80">
        <v>0</v>
      </c>
      <c r="H657" s="80">
        <v>0</v>
      </c>
      <c r="I657" s="80">
        <v>0</v>
      </c>
      <c r="J657" s="80">
        <v>0</v>
      </c>
      <c r="K657" s="80">
        <v>0</v>
      </c>
      <c r="L657" s="80">
        <v>0</v>
      </c>
      <c r="M657" s="80">
        <v>0</v>
      </c>
      <c r="N657" s="80">
        <v>0</v>
      </c>
      <c r="O657" s="80">
        <v>0</v>
      </c>
      <c r="P657" s="80">
        <v>0</v>
      </c>
      <c r="Q657" s="80">
        <v>0</v>
      </c>
      <c r="R657" s="80">
        <v>0</v>
      </c>
      <c r="S657" s="80">
        <v>0</v>
      </c>
      <c r="T657" s="80">
        <v>0</v>
      </c>
      <c r="U657" s="80">
        <v>0</v>
      </c>
      <c r="V657" s="80">
        <v>0</v>
      </c>
      <c r="W657" s="80">
        <v>0</v>
      </c>
      <c r="X657" s="80">
        <v>0</v>
      </c>
      <c r="Y657" s="80">
        <v>0</v>
      </c>
      <c r="Z657" s="80">
        <v>0</v>
      </c>
      <c r="AA657" s="80">
        <v>0</v>
      </c>
      <c r="AB657" s="80">
        <v>0</v>
      </c>
      <c r="AC657" s="80">
        <v>0</v>
      </c>
      <c r="AD657" s="80">
        <v>0</v>
      </c>
      <c r="AE657" s="80">
        <v>0</v>
      </c>
    </row>
    <row r="658" spans="1:31">
      <c r="A658" s="54" t="s">
        <v>114</v>
      </c>
      <c r="B658" s="54" t="s">
        <v>44</v>
      </c>
      <c r="C658" s="53" t="s">
        <v>747</v>
      </c>
      <c r="D658" s="80">
        <v>0</v>
      </c>
      <c r="E658" s="80">
        <v>0</v>
      </c>
      <c r="F658" s="80">
        <v>0</v>
      </c>
      <c r="G658" s="80">
        <v>0</v>
      </c>
      <c r="H658" s="80">
        <v>0</v>
      </c>
      <c r="I658" s="80">
        <v>0</v>
      </c>
      <c r="J658" s="80">
        <v>0</v>
      </c>
      <c r="K658" s="80">
        <v>0</v>
      </c>
      <c r="L658" s="80">
        <v>2</v>
      </c>
      <c r="M658" s="80">
        <v>0</v>
      </c>
      <c r="N658" s="80">
        <v>82</v>
      </c>
      <c r="O658" s="80">
        <v>0</v>
      </c>
      <c r="P658" s="80">
        <v>0</v>
      </c>
      <c r="Q658" s="80">
        <v>0</v>
      </c>
      <c r="R658" s="80">
        <v>0</v>
      </c>
      <c r="S658" s="80">
        <v>0</v>
      </c>
      <c r="T658" s="80">
        <v>0</v>
      </c>
      <c r="U658" s="80">
        <v>0</v>
      </c>
      <c r="V658" s="80">
        <v>0</v>
      </c>
      <c r="W658" s="80">
        <v>0</v>
      </c>
      <c r="X658" s="80">
        <v>0</v>
      </c>
      <c r="Y658" s="80">
        <v>0</v>
      </c>
      <c r="Z658" s="80">
        <v>0</v>
      </c>
      <c r="AA658" s="80">
        <v>0</v>
      </c>
      <c r="AB658" s="80">
        <v>0</v>
      </c>
      <c r="AC658" s="80">
        <v>0</v>
      </c>
      <c r="AD658" s="80">
        <v>0</v>
      </c>
      <c r="AE658" s="80">
        <v>0</v>
      </c>
    </row>
    <row r="659" spans="1:31">
      <c r="A659" s="54" t="s">
        <v>114</v>
      </c>
      <c r="B659" s="54" t="s">
        <v>45</v>
      </c>
      <c r="C659" s="53" t="s">
        <v>748</v>
      </c>
      <c r="D659" s="80">
        <v>0</v>
      </c>
      <c r="E659" s="80">
        <v>0</v>
      </c>
      <c r="F659" s="80">
        <v>0</v>
      </c>
      <c r="G659" s="80">
        <v>0</v>
      </c>
      <c r="H659" s="80">
        <v>0</v>
      </c>
      <c r="I659" s="80">
        <v>0</v>
      </c>
      <c r="J659" s="80">
        <v>0</v>
      </c>
      <c r="K659" s="80">
        <v>0</v>
      </c>
      <c r="L659" s="80">
        <v>1</v>
      </c>
      <c r="M659" s="80">
        <v>1</v>
      </c>
      <c r="N659" s="80">
        <v>20</v>
      </c>
      <c r="O659" s="80">
        <v>5</v>
      </c>
      <c r="P659" s="80">
        <v>93</v>
      </c>
      <c r="Q659" s="80">
        <v>0</v>
      </c>
      <c r="R659" s="80">
        <v>0</v>
      </c>
      <c r="S659" s="80">
        <v>0</v>
      </c>
      <c r="T659" s="80">
        <v>0</v>
      </c>
      <c r="U659" s="80">
        <v>0</v>
      </c>
      <c r="V659" s="80">
        <v>0</v>
      </c>
      <c r="W659" s="80">
        <v>0</v>
      </c>
      <c r="X659" s="80">
        <v>0</v>
      </c>
      <c r="Y659" s="80">
        <v>0</v>
      </c>
      <c r="Z659" s="80">
        <v>0</v>
      </c>
      <c r="AA659" s="80">
        <v>0</v>
      </c>
      <c r="AB659" s="80">
        <v>0</v>
      </c>
      <c r="AC659" s="80">
        <v>0</v>
      </c>
      <c r="AD659" s="80">
        <v>0</v>
      </c>
      <c r="AE659" s="80">
        <v>0</v>
      </c>
    </row>
    <row r="660" spans="1:31">
      <c r="A660" s="54" t="s">
        <v>114</v>
      </c>
      <c r="B660" s="54" t="s">
        <v>46</v>
      </c>
      <c r="C660" s="53" t="s">
        <v>749</v>
      </c>
      <c r="D660" s="80">
        <v>0</v>
      </c>
      <c r="E660" s="80">
        <v>0</v>
      </c>
      <c r="F660" s="80">
        <v>0</v>
      </c>
      <c r="G660" s="80">
        <v>0</v>
      </c>
      <c r="H660" s="80">
        <v>0</v>
      </c>
      <c r="I660" s="80">
        <v>0</v>
      </c>
      <c r="J660" s="80">
        <v>0</v>
      </c>
      <c r="K660" s="80">
        <v>0</v>
      </c>
      <c r="L660" s="80">
        <v>0</v>
      </c>
      <c r="M660" s="80">
        <v>0</v>
      </c>
      <c r="N660" s="80">
        <v>0</v>
      </c>
      <c r="O660" s="80">
        <v>0</v>
      </c>
      <c r="P660" s="80">
        <v>0</v>
      </c>
      <c r="Q660" s="80">
        <v>0</v>
      </c>
      <c r="R660" s="80">
        <v>0</v>
      </c>
      <c r="S660" s="80">
        <v>0</v>
      </c>
      <c r="T660" s="80">
        <v>0</v>
      </c>
      <c r="U660" s="80">
        <v>0</v>
      </c>
      <c r="V660" s="80">
        <v>0</v>
      </c>
      <c r="W660" s="80">
        <v>0</v>
      </c>
      <c r="X660" s="80">
        <v>0</v>
      </c>
      <c r="Y660" s="80">
        <v>0</v>
      </c>
      <c r="Z660" s="80">
        <v>0</v>
      </c>
      <c r="AA660" s="80">
        <v>0</v>
      </c>
      <c r="AB660" s="80">
        <v>0</v>
      </c>
      <c r="AC660" s="80">
        <v>0</v>
      </c>
      <c r="AD660" s="80">
        <v>0</v>
      </c>
      <c r="AE660" s="80">
        <v>0</v>
      </c>
    </row>
    <row r="661" spans="1:31">
      <c r="A661" s="54" t="s">
        <v>114</v>
      </c>
      <c r="B661" s="54" t="s">
        <v>47</v>
      </c>
      <c r="C661" s="53" t="s">
        <v>750</v>
      </c>
      <c r="D661" s="80">
        <v>0</v>
      </c>
      <c r="E661" s="80">
        <v>0</v>
      </c>
      <c r="F661" s="80">
        <v>0</v>
      </c>
      <c r="G661" s="80">
        <v>0</v>
      </c>
      <c r="H661" s="80">
        <v>0</v>
      </c>
      <c r="I661" s="80">
        <v>0</v>
      </c>
      <c r="J661" s="80">
        <v>0</v>
      </c>
      <c r="K661" s="80">
        <v>0</v>
      </c>
      <c r="L661" s="80">
        <v>0</v>
      </c>
      <c r="M661" s="80">
        <v>0</v>
      </c>
      <c r="N661" s="80">
        <v>0</v>
      </c>
      <c r="O661" s="80">
        <v>0</v>
      </c>
      <c r="P661" s="80">
        <v>0</v>
      </c>
      <c r="Q661" s="80">
        <v>0</v>
      </c>
      <c r="R661" s="80">
        <v>0</v>
      </c>
      <c r="S661" s="80">
        <v>0</v>
      </c>
      <c r="T661" s="80">
        <v>0</v>
      </c>
      <c r="U661" s="80">
        <v>0</v>
      </c>
      <c r="V661" s="80">
        <v>0</v>
      </c>
      <c r="W661" s="80">
        <v>0</v>
      </c>
      <c r="X661" s="80">
        <v>0</v>
      </c>
      <c r="Y661" s="80">
        <v>0</v>
      </c>
      <c r="Z661" s="80">
        <v>0</v>
      </c>
      <c r="AA661" s="80">
        <v>0</v>
      </c>
      <c r="AB661" s="80">
        <v>0</v>
      </c>
      <c r="AC661" s="80">
        <v>0</v>
      </c>
      <c r="AD661" s="80">
        <v>0</v>
      </c>
      <c r="AE661" s="80">
        <v>0</v>
      </c>
    </row>
    <row r="662" spans="1:31">
      <c r="A662" s="54" t="s">
        <v>114</v>
      </c>
      <c r="B662" s="54" t="s">
        <v>48</v>
      </c>
      <c r="C662" s="53" t="s">
        <v>751</v>
      </c>
      <c r="D662" s="80">
        <v>0</v>
      </c>
      <c r="E662" s="80">
        <v>0</v>
      </c>
      <c r="F662" s="80">
        <v>0</v>
      </c>
      <c r="G662" s="80">
        <v>0</v>
      </c>
      <c r="H662" s="80">
        <v>0</v>
      </c>
      <c r="I662" s="80">
        <v>0</v>
      </c>
      <c r="J662" s="80">
        <v>0</v>
      </c>
      <c r="K662" s="80">
        <v>0</v>
      </c>
      <c r="L662" s="80">
        <v>2</v>
      </c>
      <c r="M662" s="80">
        <v>0</v>
      </c>
      <c r="N662" s="80">
        <v>24</v>
      </c>
      <c r="O662" s="80">
        <v>0</v>
      </c>
      <c r="P662" s="80">
        <v>0</v>
      </c>
      <c r="Q662" s="80">
        <v>0</v>
      </c>
      <c r="R662" s="80">
        <v>0</v>
      </c>
      <c r="S662" s="80">
        <v>0</v>
      </c>
      <c r="T662" s="80">
        <v>0</v>
      </c>
      <c r="U662" s="80">
        <v>0</v>
      </c>
      <c r="V662" s="80">
        <v>0</v>
      </c>
      <c r="W662" s="80">
        <v>0</v>
      </c>
      <c r="X662" s="80">
        <v>0</v>
      </c>
      <c r="Y662" s="80">
        <v>0</v>
      </c>
      <c r="Z662" s="80">
        <v>0</v>
      </c>
      <c r="AA662" s="80">
        <v>0</v>
      </c>
      <c r="AB662" s="80">
        <v>0</v>
      </c>
      <c r="AC662" s="80">
        <v>0</v>
      </c>
      <c r="AD662" s="80">
        <v>0</v>
      </c>
      <c r="AE662" s="80">
        <v>0</v>
      </c>
    </row>
    <row r="663" spans="1:31">
      <c r="A663" s="54" t="s">
        <v>114</v>
      </c>
      <c r="B663" s="54" t="s">
        <v>49</v>
      </c>
      <c r="C663" s="53" t="s">
        <v>752</v>
      </c>
      <c r="D663" s="80">
        <v>0</v>
      </c>
      <c r="E663" s="80">
        <v>0</v>
      </c>
      <c r="F663" s="80">
        <v>0</v>
      </c>
      <c r="G663" s="80">
        <v>0</v>
      </c>
      <c r="H663" s="80">
        <v>0</v>
      </c>
      <c r="I663" s="80">
        <v>0</v>
      </c>
      <c r="J663" s="80">
        <v>0</v>
      </c>
      <c r="K663" s="80">
        <v>0</v>
      </c>
      <c r="L663" s="80">
        <v>0</v>
      </c>
      <c r="M663" s="80">
        <v>0</v>
      </c>
      <c r="N663" s="80">
        <v>0</v>
      </c>
      <c r="O663" s="80">
        <v>0</v>
      </c>
      <c r="P663" s="80">
        <v>0</v>
      </c>
      <c r="Q663" s="80">
        <v>0</v>
      </c>
      <c r="R663" s="80">
        <v>0</v>
      </c>
      <c r="S663" s="80">
        <v>0</v>
      </c>
      <c r="T663" s="80">
        <v>0</v>
      </c>
      <c r="U663" s="80">
        <v>0</v>
      </c>
      <c r="V663" s="80">
        <v>0</v>
      </c>
      <c r="W663" s="80">
        <v>0</v>
      </c>
      <c r="X663" s="80">
        <v>0</v>
      </c>
      <c r="Y663" s="80">
        <v>0</v>
      </c>
      <c r="Z663" s="80">
        <v>0</v>
      </c>
      <c r="AA663" s="80">
        <v>0</v>
      </c>
      <c r="AB663" s="80">
        <v>0</v>
      </c>
      <c r="AC663" s="80">
        <v>0</v>
      </c>
      <c r="AD663" s="80">
        <v>0</v>
      </c>
      <c r="AE663" s="80">
        <v>0</v>
      </c>
    </row>
    <row r="664" spans="1:31">
      <c r="A664" s="54" t="s">
        <v>114</v>
      </c>
      <c r="B664" s="54" t="s">
        <v>50</v>
      </c>
      <c r="C664" s="53" t="s">
        <v>753</v>
      </c>
      <c r="D664" s="80">
        <v>0</v>
      </c>
      <c r="E664" s="80">
        <v>0</v>
      </c>
      <c r="F664" s="80">
        <v>0</v>
      </c>
      <c r="G664" s="80">
        <v>0</v>
      </c>
      <c r="H664" s="80">
        <v>0</v>
      </c>
      <c r="I664" s="80">
        <v>0</v>
      </c>
      <c r="J664" s="80">
        <v>0</v>
      </c>
      <c r="K664" s="80">
        <v>0</v>
      </c>
      <c r="L664" s="80">
        <v>0</v>
      </c>
      <c r="M664" s="80">
        <v>0</v>
      </c>
      <c r="N664" s="80">
        <v>0</v>
      </c>
      <c r="O664" s="80">
        <v>0</v>
      </c>
      <c r="P664" s="80">
        <v>0</v>
      </c>
      <c r="Q664" s="80">
        <v>0</v>
      </c>
      <c r="R664" s="80">
        <v>0</v>
      </c>
      <c r="S664" s="80">
        <v>0</v>
      </c>
      <c r="T664" s="80">
        <v>0</v>
      </c>
      <c r="U664" s="80">
        <v>0</v>
      </c>
      <c r="V664" s="80">
        <v>0</v>
      </c>
      <c r="W664" s="80">
        <v>0</v>
      </c>
      <c r="X664" s="80">
        <v>0</v>
      </c>
      <c r="Y664" s="80">
        <v>0</v>
      </c>
      <c r="Z664" s="80">
        <v>0</v>
      </c>
      <c r="AA664" s="80">
        <v>0</v>
      </c>
      <c r="AB664" s="80">
        <v>0</v>
      </c>
      <c r="AC664" s="80">
        <v>0</v>
      </c>
      <c r="AD664" s="80">
        <v>0</v>
      </c>
      <c r="AE664" s="80">
        <v>0</v>
      </c>
    </row>
    <row r="665" spans="1:31">
      <c r="A665" s="54" t="s">
        <v>114</v>
      </c>
      <c r="B665" s="54" t="s">
        <v>51</v>
      </c>
      <c r="C665" s="53" t="s">
        <v>754</v>
      </c>
      <c r="D665" s="80">
        <v>0</v>
      </c>
      <c r="E665" s="80">
        <v>0</v>
      </c>
      <c r="F665" s="80">
        <v>0</v>
      </c>
      <c r="G665" s="80">
        <v>0</v>
      </c>
      <c r="H665" s="80">
        <v>0</v>
      </c>
      <c r="I665" s="80">
        <v>0</v>
      </c>
      <c r="J665" s="80">
        <v>0</v>
      </c>
      <c r="K665" s="80">
        <v>0</v>
      </c>
      <c r="L665" s="80">
        <v>0</v>
      </c>
      <c r="M665" s="80">
        <v>0</v>
      </c>
      <c r="N665" s="80">
        <v>0</v>
      </c>
      <c r="O665" s="80">
        <v>0</v>
      </c>
      <c r="P665" s="80">
        <v>0</v>
      </c>
      <c r="Q665" s="80">
        <v>0</v>
      </c>
      <c r="R665" s="80">
        <v>0</v>
      </c>
      <c r="S665" s="80">
        <v>0</v>
      </c>
      <c r="T665" s="80">
        <v>0</v>
      </c>
      <c r="U665" s="80">
        <v>0</v>
      </c>
      <c r="V665" s="80">
        <v>0</v>
      </c>
      <c r="W665" s="80">
        <v>0</v>
      </c>
      <c r="X665" s="80">
        <v>0</v>
      </c>
      <c r="Y665" s="80">
        <v>0</v>
      </c>
      <c r="Z665" s="80">
        <v>0</v>
      </c>
      <c r="AA665" s="80">
        <v>0</v>
      </c>
      <c r="AB665" s="80">
        <v>0</v>
      </c>
      <c r="AC665" s="80">
        <v>0</v>
      </c>
      <c r="AD665" s="80">
        <v>0</v>
      </c>
      <c r="AE665" s="80">
        <v>0</v>
      </c>
    </row>
    <row r="666" spans="1:31">
      <c r="A666" s="54" t="s">
        <v>114</v>
      </c>
      <c r="B666" s="54" t="s">
        <v>52</v>
      </c>
      <c r="C666" s="53" t="s">
        <v>755</v>
      </c>
      <c r="D666" s="80">
        <v>0</v>
      </c>
      <c r="E666" s="80">
        <v>0</v>
      </c>
      <c r="F666" s="80">
        <v>0</v>
      </c>
      <c r="G666" s="80">
        <v>0</v>
      </c>
      <c r="H666" s="80">
        <v>0</v>
      </c>
      <c r="I666" s="80">
        <v>0</v>
      </c>
      <c r="J666" s="80">
        <v>0</v>
      </c>
      <c r="K666" s="80">
        <v>0</v>
      </c>
      <c r="L666" s="80">
        <v>0</v>
      </c>
      <c r="M666" s="80">
        <v>0</v>
      </c>
      <c r="N666" s="80">
        <v>0</v>
      </c>
      <c r="O666" s="80">
        <v>0</v>
      </c>
      <c r="P666" s="80">
        <v>0</v>
      </c>
      <c r="Q666" s="80">
        <v>0</v>
      </c>
      <c r="R666" s="80">
        <v>0</v>
      </c>
      <c r="S666" s="80">
        <v>0</v>
      </c>
      <c r="T666" s="80">
        <v>0</v>
      </c>
      <c r="U666" s="80">
        <v>0</v>
      </c>
      <c r="V666" s="80">
        <v>0</v>
      </c>
      <c r="W666" s="80">
        <v>0</v>
      </c>
      <c r="X666" s="80">
        <v>0</v>
      </c>
      <c r="Y666" s="80">
        <v>0</v>
      </c>
      <c r="Z666" s="80">
        <v>0</v>
      </c>
      <c r="AA666" s="80">
        <v>0</v>
      </c>
      <c r="AB666" s="80">
        <v>0</v>
      </c>
      <c r="AC666" s="80">
        <v>0</v>
      </c>
      <c r="AD666" s="80">
        <v>0</v>
      </c>
      <c r="AE666" s="80">
        <v>0</v>
      </c>
    </row>
    <row r="667" spans="1:31">
      <c r="A667" s="54" t="s">
        <v>114</v>
      </c>
      <c r="B667" s="54" t="s">
        <v>53</v>
      </c>
      <c r="C667" s="53" t="s">
        <v>756</v>
      </c>
      <c r="D667" s="80">
        <v>0</v>
      </c>
      <c r="E667" s="80">
        <v>0</v>
      </c>
      <c r="F667" s="80">
        <v>0</v>
      </c>
      <c r="G667" s="80">
        <v>0</v>
      </c>
      <c r="H667" s="80">
        <v>0</v>
      </c>
      <c r="I667" s="80">
        <v>0</v>
      </c>
      <c r="J667" s="80">
        <v>0</v>
      </c>
      <c r="K667" s="80">
        <v>0</v>
      </c>
      <c r="L667" s="80">
        <v>0</v>
      </c>
      <c r="M667" s="80">
        <v>0</v>
      </c>
      <c r="N667" s="80">
        <v>0</v>
      </c>
      <c r="O667" s="80">
        <v>0</v>
      </c>
      <c r="P667" s="80">
        <v>0</v>
      </c>
      <c r="Q667" s="80">
        <v>0</v>
      </c>
      <c r="R667" s="80">
        <v>0</v>
      </c>
      <c r="S667" s="80">
        <v>0</v>
      </c>
      <c r="T667" s="80">
        <v>0</v>
      </c>
      <c r="U667" s="80">
        <v>0</v>
      </c>
      <c r="V667" s="80">
        <v>0</v>
      </c>
      <c r="W667" s="80">
        <v>0</v>
      </c>
      <c r="X667" s="80">
        <v>0</v>
      </c>
      <c r="Y667" s="80">
        <v>0</v>
      </c>
      <c r="Z667" s="80">
        <v>0</v>
      </c>
      <c r="AA667" s="80">
        <v>0</v>
      </c>
      <c r="AB667" s="80">
        <v>0</v>
      </c>
      <c r="AC667" s="80">
        <v>0</v>
      </c>
      <c r="AD667" s="80">
        <v>0</v>
      </c>
      <c r="AE667" s="80">
        <v>0</v>
      </c>
    </row>
    <row r="668" spans="1:31">
      <c r="A668" s="54" t="s">
        <v>114</v>
      </c>
      <c r="B668" s="54" t="s">
        <v>54</v>
      </c>
      <c r="C668" s="53" t="s">
        <v>757</v>
      </c>
      <c r="D668" s="80">
        <v>0</v>
      </c>
      <c r="E668" s="80">
        <v>0</v>
      </c>
      <c r="F668" s="80">
        <v>0</v>
      </c>
      <c r="G668" s="80">
        <v>0</v>
      </c>
      <c r="H668" s="80">
        <v>0</v>
      </c>
      <c r="I668" s="80">
        <v>0</v>
      </c>
      <c r="J668" s="80">
        <v>0</v>
      </c>
      <c r="K668" s="80">
        <v>0</v>
      </c>
      <c r="L668" s="80">
        <v>0</v>
      </c>
      <c r="M668" s="80">
        <v>0</v>
      </c>
      <c r="N668" s="80">
        <v>0</v>
      </c>
      <c r="O668" s="80">
        <v>0</v>
      </c>
      <c r="P668" s="80">
        <v>0</v>
      </c>
      <c r="Q668" s="80">
        <v>0</v>
      </c>
      <c r="R668" s="80">
        <v>0</v>
      </c>
      <c r="S668" s="80">
        <v>0</v>
      </c>
      <c r="T668" s="80">
        <v>0</v>
      </c>
      <c r="U668" s="80">
        <v>0</v>
      </c>
      <c r="V668" s="80">
        <v>3</v>
      </c>
      <c r="W668" s="80">
        <v>0</v>
      </c>
      <c r="X668" s="80">
        <v>0</v>
      </c>
      <c r="Y668" s="80">
        <v>0</v>
      </c>
      <c r="Z668" s="80">
        <v>0</v>
      </c>
      <c r="AA668" s="80">
        <v>0</v>
      </c>
      <c r="AB668" s="80">
        <v>0</v>
      </c>
      <c r="AC668" s="80">
        <v>0</v>
      </c>
      <c r="AD668" s="80">
        <v>0</v>
      </c>
      <c r="AE668" s="80">
        <v>0</v>
      </c>
    </row>
    <row r="669" spans="1:31">
      <c r="A669" s="54" t="s">
        <v>114</v>
      </c>
      <c r="B669" s="54" t="s">
        <v>55</v>
      </c>
      <c r="C669" s="53" t="s">
        <v>758</v>
      </c>
      <c r="D669" s="80">
        <v>0</v>
      </c>
      <c r="E669" s="80">
        <v>0</v>
      </c>
      <c r="F669" s="80">
        <v>0</v>
      </c>
      <c r="G669" s="80">
        <v>0</v>
      </c>
      <c r="H669" s="80">
        <v>0</v>
      </c>
      <c r="I669" s="80">
        <v>0</v>
      </c>
      <c r="J669" s="80">
        <v>0</v>
      </c>
      <c r="K669" s="80">
        <v>0</v>
      </c>
      <c r="L669" s="80">
        <v>0</v>
      </c>
      <c r="M669" s="80">
        <v>0</v>
      </c>
      <c r="N669" s="80">
        <v>0</v>
      </c>
      <c r="O669" s="80">
        <v>0</v>
      </c>
      <c r="P669" s="80">
        <v>0</v>
      </c>
      <c r="Q669" s="80">
        <v>0</v>
      </c>
      <c r="R669" s="80">
        <v>0</v>
      </c>
      <c r="S669" s="80">
        <v>0</v>
      </c>
      <c r="T669" s="80">
        <v>0</v>
      </c>
      <c r="U669" s="80">
        <v>0</v>
      </c>
      <c r="V669" s="80">
        <v>1</v>
      </c>
      <c r="W669" s="80">
        <v>0</v>
      </c>
      <c r="X669" s="80">
        <v>0</v>
      </c>
      <c r="Y669" s="80">
        <v>0</v>
      </c>
      <c r="Z669" s="80">
        <v>0</v>
      </c>
      <c r="AA669" s="80">
        <v>0</v>
      </c>
      <c r="AB669" s="80">
        <v>0</v>
      </c>
      <c r="AC669" s="80">
        <v>0</v>
      </c>
      <c r="AD669" s="80">
        <v>0</v>
      </c>
      <c r="AE669" s="80">
        <v>0</v>
      </c>
    </row>
    <row r="670" spans="1:31">
      <c r="A670" s="54" t="s">
        <v>114</v>
      </c>
      <c r="B670" s="54" t="s">
        <v>56</v>
      </c>
      <c r="C670" s="53" t="s">
        <v>759</v>
      </c>
      <c r="D670" s="80">
        <v>0</v>
      </c>
      <c r="E670" s="80">
        <v>0</v>
      </c>
      <c r="F670" s="80">
        <v>0</v>
      </c>
      <c r="G670" s="80">
        <v>0</v>
      </c>
      <c r="H670" s="80">
        <v>0</v>
      </c>
      <c r="I670" s="80">
        <v>0</v>
      </c>
      <c r="J670" s="80">
        <v>0</v>
      </c>
      <c r="K670" s="80">
        <v>0</v>
      </c>
      <c r="L670" s="80">
        <v>0</v>
      </c>
      <c r="M670" s="80">
        <v>0</v>
      </c>
      <c r="N670" s="80">
        <v>0</v>
      </c>
      <c r="O670" s="80">
        <v>0</v>
      </c>
      <c r="P670" s="80">
        <v>0</v>
      </c>
      <c r="Q670" s="80">
        <v>0</v>
      </c>
      <c r="R670" s="80">
        <v>0</v>
      </c>
      <c r="S670" s="80">
        <v>0</v>
      </c>
      <c r="T670" s="80">
        <v>0</v>
      </c>
      <c r="U670" s="80">
        <v>0</v>
      </c>
      <c r="V670" s="80">
        <v>0</v>
      </c>
      <c r="W670" s="80">
        <v>0</v>
      </c>
      <c r="X670" s="80">
        <v>0</v>
      </c>
      <c r="Y670" s="80">
        <v>0</v>
      </c>
      <c r="Z670" s="80">
        <v>0</v>
      </c>
      <c r="AA670" s="80">
        <v>0</v>
      </c>
      <c r="AB670" s="80">
        <v>0</v>
      </c>
      <c r="AC670" s="80">
        <v>0</v>
      </c>
      <c r="AD670" s="80">
        <v>0</v>
      </c>
      <c r="AE670" s="80">
        <v>0</v>
      </c>
    </row>
    <row r="671" spans="1:31">
      <c r="A671" s="54" t="s">
        <v>114</v>
      </c>
      <c r="B671" s="54" t="s">
        <v>57</v>
      </c>
      <c r="C671" s="53" t="s">
        <v>760</v>
      </c>
      <c r="D671" s="80">
        <v>0</v>
      </c>
      <c r="E671" s="80">
        <v>0</v>
      </c>
      <c r="F671" s="80">
        <v>0</v>
      </c>
      <c r="G671" s="80">
        <v>0</v>
      </c>
      <c r="H671" s="80">
        <v>0</v>
      </c>
      <c r="I671" s="80">
        <v>0</v>
      </c>
      <c r="J671" s="80">
        <v>0</v>
      </c>
      <c r="K671" s="80">
        <v>0</v>
      </c>
      <c r="L671" s="80">
        <v>0</v>
      </c>
      <c r="M671" s="80">
        <v>0</v>
      </c>
      <c r="N671" s="80">
        <v>0</v>
      </c>
      <c r="O671" s="80">
        <v>0</v>
      </c>
      <c r="P671" s="80">
        <v>0</v>
      </c>
      <c r="Q671" s="80">
        <v>0</v>
      </c>
      <c r="R671" s="80">
        <v>0</v>
      </c>
      <c r="S671" s="80">
        <v>0</v>
      </c>
      <c r="T671" s="80">
        <v>0</v>
      </c>
      <c r="U671" s="80">
        <v>0</v>
      </c>
      <c r="V671" s="80">
        <v>0</v>
      </c>
      <c r="W671" s="80">
        <v>0</v>
      </c>
      <c r="X671" s="80">
        <v>0</v>
      </c>
      <c r="Y671" s="80">
        <v>0</v>
      </c>
      <c r="Z671" s="80">
        <v>0</v>
      </c>
      <c r="AA671" s="80">
        <v>0</v>
      </c>
      <c r="AB671" s="80">
        <v>0</v>
      </c>
      <c r="AC671" s="80">
        <v>0</v>
      </c>
      <c r="AD671" s="80">
        <v>0</v>
      </c>
      <c r="AE671" s="80">
        <v>0</v>
      </c>
    </row>
    <row r="672" spans="1:31">
      <c r="A672" s="54" t="s">
        <v>114</v>
      </c>
      <c r="B672" s="54" t="s">
        <v>58</v>
      </c>
      <c r="C672" s="53" t="s">
        <v>761</v>
      </c>
      <c r="D672" s="80">
        <v>0</v>
      </c>
      <c r="E672" s="80">
        <v>0</v>
      </c>
      <c r="F672" s="80">
        <v>0</v>
      </c>
      <c r="G672" s="80">
        <v>0</v>
      </c>
      <c r="H672" s="80">
        <v>0</v>
      </c>
      <c r="I672" s="80">
        <v>0</v>
      </c>
      <c r="J672" s="80">
        <v>0</v>
      </c>
      <c r="K672" s="80">
        <v>0</v>
      </c>
      <c r="L672" s="80">
        <v>0</v>
      </c>
      <c r="M672" s="80">
        <v>0</v>
      </c>
      <c r="N672" s="80">
        <v>0</v>
      </c>
      <c r="O672" s="80">
        <v>0</v>
      </c>
      <c r="P672" s="80">
        <v>0</v>
      </c>
      <c r="Q672" s="80">
        <v>0</v>
      </c>
      <c r="R672" s="80">
        <v>0</v>
      </c>
      <c r="S672" s="80">
        <v>0</v>
      </c>
      <c r="T672" s="80">
        <v>0</v>
      </c>
      <c r="U672" s="80">
        <v>0</v>
      </c>
      <c r="V672" s="80">
        <v>0</v>
      </c>
      <c r="W672" s="80">
        <v>0</v>
      </c>
      <c r="X672" s="80">
        <v>0</v>
      </c>
      <c r="Y672" s="80">
        <v>0</v>
      </c>
      <c r="Z672" s="80">
        <v>0</v>
      </c>
      <c r="AA672" s="80">
        <v>0</v>
      </c>
      <c r="AB672" s="80">
        <v>0</v>
      </c>
      <c r="AC672" s="80">
        <v>0</v>
      </c>
      <c r="AD672" s="80">
        <v>0</v>
      </c>
      <c r="AE672" s="80">
        <v>0</v>
      </c>
    </row>
    <row r="673" spans="1:31">
      <c r="A673" s="54" t="s">
        <v>114</v>
      </c>
      <c r="B673" s="54" t="s">
        <v>59</v>
      </c>
      <c r="C673" s="53" t="s">
        <v>762</v>
      </c>
      <c r="D673" s="80">
        <v>0</v>
      </c>
      <c r="E673" s="80">
        <v>0</v>
      </c>
      <c r="F673" s="80">
        <v>0</v>
      </c>
      <c r="G673" s="80">
        <v>0</v>
      </c>
      <c r="H673" s="80">
        <v>0</v>
      </c>
      <c r="I673" s="80">
        <v>0</v>
      </c>
      <c r="J673" s="80">
        <v>0</v>
      </c>
      <c r="K673" s="80">
        <v>0</v>
      </c>
      <c r="L673" s="80">
        <v>0</v>
      </c>
      <c r="M673" s="80">
        <v>0</v>
      </c>
      <c r="N673" s="80">
        <v>0</v>
      </c>
      <c r="O673" s="80">
        <v>0</v>
      </c>
      <c r="P673" s="80">
        <v>0</v>
      </c>
      <c r="Q673" s="80">
        <v>0</v>
      </c>
      <c r="R673" s="80">
        <v>0</v>
      </c>
      <c r="S673" s="80">
        <v>0</v>
      </c>
      <c r="T673" s="80">
        <v>0</v>
      </c>
      <c r="U673" s="80">
        <v>0</v>
      </c>
      <c r="V673" s="80">
        <v>0</v>
      </c>
      <c r="W673" s="80">
        <v>0</v>
      </c>
      <c r="X673" s="80">
        <v>0</v>
      </c>
      <c r="Y673" s="80">
        <v>0</v>
      </c>
      <c r="Z673" s="80">
        <v>0</v>
      </c>
      <c r="AA673" s="80">
        <v>0</v>
      </c>
      <c r="AB673" s="80">
        <v>0</v>
      </c>
      <c r="AC673" s="80">
        <v>0</v>
      </c>
      <c r="AD673" s="80">
        <v>0</v>
      </c>
      <c r="AE673" s="80">
        <v>0</v>
      </c>
    </row>
    <row r="674" spans="1:31">
      <c r="A674" s="54" t="s">
        <v>114</v>
      </c>
      <c r="B674" s="54" t="s">
        <v>60</v>
      </c>
      <c r="C674" s="53" t="s">
        <v>763</v>
      </c>
      <c r="D674" s="80">
        <v>0</v>
      </c>
      <c r="E674" s="80">
        <v>0</v>
      </c>
      <c r="F674" s="80">
        <v>0</v>
      </c>
      <c r="G674" s="80">
        <v>0</v>
      </c>
      <c r="H674" s="80">
        <v>0</v>
      </c>
      <c r="I674" s="80">
        <v>0</v>
      </c>
      <c r="J674" s="80">
        <v>0</v>
      </c>
      <c r="K674" s="80">
        <v>0</v>
      </c>
      <c r="L674" s="80">
        <v>0</v>
      </c>
      <c r="M674" s="80">
        <v>0</v>
      </c>
      <c r="N674" s="80">
        <v>0</v>
      </c>
      <c r="O674" s="80">
        <v>0</v>
      </c>
      <c r="P674" s="80">
        <v>0</v>
      </c>
      <c r="Q674" s="80">
        <v>0</v>
      </c>
      <c r="R674" s="80">
        <v>0</v>
      </c>
      <c r="S674" s="80">
        <v>0</v>
      </c>
      <c r="T674" s="80">
        <v>0</v>
      </c>
      <c r="U674" s="80">
        <v>0</v>
      </c>
      <c r="V674" s="80">
        <v>0</v>
      </c>
      <c r="W674" s="80">
        <v>0</v>
      </c>
      <c r="X674" s="80">
        <v>0</v>
      </c>
      <c r="Y674" s="80">
        <v>0</v>
      </c>
      <c r="Z674" s="80">
        <v>0</v>
      </c>
      <c r="AA674" s="80">
        <v>0</v>
      </c>
      <c r="AB674" s="80">
        <v>0</v>
      </c>
      <c r="AC674" s="80">
        <v>0</v>
      </c>
      <c r="AD674" s="80">
        <v>0</v>
      </c>
      <c r="AE674" s="80">
        <v>0</v>
      </c>
    </row>
    <row r="675" spans="1:31">
      <c r="A675" s="54" t="s">
        <v>114</v>
      </c>
      <c r="B675" s="54" t="s">
        <v>61</v>
      </c>
      <c r="C675" s="53" t="s">
        <v>764</v>
      </c>
      <c r="D675" s="80">
        <v>0</v>
      </c>
      <c r="E675" s="80">
        <v>0</v>
      </c>
      <c r="F675" s="80">
        <v>0</v>
      </c>
      <c r="G675" s="80">
        <v>0</v>
      </c>
      <c r="H675" s="80">
        <v>0</v>
      </c>
      <c r="I675" s="80">
        <v>0</v>
      </c>
      <c r="J675" s="80">
        <v>0</v>
      </c>
      <c r="K675" s="80">
        <v>0</v>
      </c>
      <c r="L675" s="80">
        <v>0</v>
      </c>
      <c r="M675" s="80">
        <v>0</v>
      </c>
      <c r="N675" s="80">
        <v>0</v>
      </c>
      <c r="O675" s="80">
        <v>0</v>
      </c>
      <c r="P675" s="80">
        <v>0</v>
      </c>
      <c r="Q675" s="80">
        <v>0</v>
      </c>
      <c r="R675" s="80">
        <v>0</v>
      </c>
      <c r="S675" s="80">
        <v>0</v>
      </c>
      <c r="T675" s="80">
        <v>0</v>
      </c>
      <c r="U675" s="80">
        <v>0</v>
      </c>
      <c r="V675" s="80">
        <v>0</v>
      </c>
      <c r="W675" s="80">
        <v>0</v>
      </c>
      <c r="X675" s="80">
        <v>0</v>
      </c>
      <c r="Y675" s="80">
        <v>0</v>
      </c>
      <c r="Z675" s="80">
        <v>3</v>
      </c>
      <c r="AA675" s="80">
        <v>3</v>
      </c>
      <c r="AB675" s="80">
        <v>0</v>
      </c>
      <c r="AC675" s="80">
        <v>0</v>
      </c>
      <c r="AD675" s="80">
        <v>0</v>
      </c>
      <c r="AE675" s="80">
        <v>0</v>
      </c>
    </row>
    <row r="676" spans="1:31">
      <c r="A676" s="54" t="s">
        <v>114</v>
      </c>
      <c r="B676" s="54" t="s">
        <v>62</v>
      </c>
      <c r="C676" s="53" t="s">
        <v>765</v>
      </c>
      <c r="D676" s="80">
        <v>0</v>
      </c>
      <c r="E676" s="80">
        <v>0</v>
      </c>
      <c r="F676" s="80">
        <v>0</v>
      </c>
      <c r="G676" s="80">
        <v>0</v>
      </c>
      <c r="H676" s="80">
        <v>0</v>
      </c>
      <c r="I676" s="80">
        <v>0</v>
      </c>
      <c r="J676" s="80">
        <v>0</v>
      </c>
      <c r="K676" s="80">
        <v>0</v>
      </c>
      <c r="L676" s="80">
        <v>0</v>
      </c>
      <c r="M676" s="80">
        <v>0</v>
      </c>
      <c r="N676" s="80">
        <v>0</v>
      </c>
      <c r="O676" s="80">
        <v>0</v>
      </c>
      <c r="P676" s="80">
        <v>0</v>
      </c>
      <c r="Q676" s="80">
        <v>0</v>
      </c>
      <c r="R676" s="80">
        <v>0</v>
      </c>
      <c r="S676" s="80">
        <v>0</v>
      </c>
      <c r="T676" s="80">
        <v>0</v>
      </c>
      <c r="U676" s="80">
        <v>0</v>
      </c>
      <c r="V676" s="80">
        <v>0</v>
      </c>
      <c r="W676" s="80">
        <v>0</v>
      </c>
      <c r="X676" s="80">
        <v>0</v>
      </c>
      <c r="Y676" s="80">
        <v>0</v>
      </c>
      <c r="Z676" s="80">
        <v>0</v>
      </c>
      <c r="AA676" s="80">
        <v>0</v>
      </c>
      <c r="AB676" s="80">
        <v>0</v>
      </c>
      <c r="AC676" s="80">
        <v>0</v>
      </c>
      <c r="AD676" s="80">
        <v>2</v>
      </c>
      <c r="AE676" s="80">
        <v>85</v>
      </c>
    </row>
    <row r="677" spans="1:31">
      <c r="A677" s="54" t="s">
        <v>115</v>
      </c>
      <c r="B677" s="54" t="s">
        <v>38</v>
      </c>
      <c r="C677" s="46" t="s">
        <v>766</v>
      </c>
      <c r="D677" s="80">
        <v>7</v>
      </c>
      <c r="E677" s="80">
        <v>3</v>
      </c>
      <c r="F677" s="80">
        <v>0</v>
      </c>
      <c r="G677" s="80">
        <v>0</v>
      </c>
      <c r="H677" s="80">
        <v>96</v>
      </c>
      <c r="I677" s="80">
        <v>1</v>
      </c>
      <c r="J677" s="80">
        <v>7</v>
      </c>
      <c r="K677" s="80">
        <v>0</v>
      </c>
      <c r="L677" s="80">
        <v>0</v>
      </c>
      <c r="M677" s="80">
        <v>0</v>
      </c>
      <c r="N677" s="80">
        <v>0</v>
      </c>
      <c r="O677" s="80">
        <v>0</v>
      </c>
      <c r="P677" s="80">
        <v>0</v>
      </c>
      <c r="Q677" s="80">
        <v>0</v>
      </c>
      <c r="R677" s="80">
        <v>0</v>
      </c>
      <c r="S677" s="80">
        <v>0</v>
      </c>
      <c r="T677" s="80">
        <v>0</v>
      </c>
      <c r="U677" s="80">
        <v>0</v>
      </c>
      <c r="V677" s="80">
        <v>0</v>
      </c>
      <c r="W677" s="80">
        <v>0</v>
      </c>
      <c r="X677" s="80">
        <v>0</v>
      </c>
      <c r="Y677" s="80">
        <v>0</v>
      </c>
      <c r="Z677" s="80">
        <v>0</v>
      </c>
      <c r="AA677" s="80">
        <v>0</v>
      </c>
      <c r="AB677" s="80">
        <v>0</v>
      </c>
      <c r="AC677" s="80">
        <v>0</v>
      </c>
      <c r="AD677" s="80">
        <v>0</v>
      </c>
      <c r="AE677" s="80">
        <v>0</v>
      </c>
    </row>
    <row r="678" spans="1:31">
      <c r="A678" s="54" t="s">
        <v>115</v>
      </c>
      <c r="B678" s="54" t="s">
        <v>39</v>
      </c>
      <c r="C678" s="46" t="s">
        <v>767</v>
      </c>
      <c r="D678" s="80">
        <v>0</v>
      </c>
      <c r="E678" s="80">
        <v>0</v>
      </c>
      <c r="F678" s="80">
        <v>0</v>
      </c>
      <c r="G678" s="80">
        <v>0</v>
      </c>
      <c r="H678" s="80">
        <v>0</v>
      </c>
      <c r="I678" s="80">
        <v>0</v>
      </c>
      <c r="J678" s="80">
        <v>0</v>
      </c>
      <c r="K678" s="80">
        <v>0</v>
      </c>
      <c r="L678" s="80">
        <v>0</v>
      </c>
      <c r="M678" s="80">
        <v>0</v>
      </c>
      <c r="N678" s="80">
        <v>0</v>
      </c>
      <c r="O678" s="80">
        <v>0</v>
      </c>
      <c r="P678" s="80">
        <v>0</v>
      </c>
      <c r="Q678" s="80">
        <v>0</v>
      </c>
      <c r="R678" s="80">
        <v>0</v>
      </c>
      <c r="S678" s="80">
        <v>0</v>
      </c>
      <c r="T678" s="80">
        <v>0</v>
      </c>
      <c r="U678" s="80">
        <v>0</v>
      </c>
      <c r="V678" s="80">
        <v>0</v>
      </c>
      <c r="W678" s="80">
        <v>0</v>
      </c>
      <c r="X678" s="80">
        <v>0</v>
      </c>
      <c r="Y678" s="80">
        <v>0</v>
      </c>
      <c r="Z678" s="80">
        <v>0</v>
      </c>
      <c r="AA678" s="80">
        <v>0</v>
      </c>
      <c r="AB678" s="80">
        <v>0</v>
      </c>
      <c r="AC678" s="80">
        <v>0</v>
      </c>
      <c r="AD678" s="80">
        <v>0</v>
      </c>
      <c r="AE678" s="80">
        <v>0</v>
      </c>
    </row>
    <row r="679" spans="1:31">
      <c r="A679" s="54" t="s">
        <v>115</v>
      </c>
      <c r="B679" s="54" t="s">
        <v>40</v>
      </c>
      <c r="C679" s="46" t="s">
        <v>768</v>
      </c>
      <c r="D679" s="80">
        <v>0</v>
      </c>
      <c r="E679" s="80">
        <v>0</v>
      </c>
      <c r="F679" s="80">
        <v>0</v>
      </c>
      <c r="G679" s="80">
        <v>0</v>
      </c>
      <c r="H679" s="80">
        <v>0</v>
      </c>
      <c r="I679" s="80">
        <v>14</v>
      </c>
      <c r="J679" s="80">
        <v>117</v>
      </c>
      <c r="K679" s="80">
        <v>1</v>
      </c>
      <c r="L679" s="80">
        <v>0</v>
      </c>
      <c r="M679" s="80">
        <v>0</v>
      </c>
      <c r="N679" s="80">
        <v>0</v>
      </c>
      <c r="O679" s="80">
        <v>0</v>
      </c>
      <c r="P679" s="80">
        <v>0</v>
      </c>
      <c r="Q679" s="80">
        <v>0</v>
      </c>
      <c r="R679" s="80">
        <v>0</v>
      </c>
      <c r="S679" s="80">
        <v>0</v>
      </c>
      <c r="T679" s="80">
        <v>0</v>
      </c>
      <c r="U679" s="80">
        <v>0</v>
      </c>
      <c r="V679" s="80">
        <v>0</v>
      </c>
      <c r="W679" s="80">
        <v>0</v>
      </c>
      <c r="X679" s="80">
        <v>0</v>
      </c>
      <c r="Y679" s="80">
        <v>0</v>
      </c>
      <c r="Z679" s="80">
        <v>0</v>
      </c>
      <c r="AA679" s="80">
        <v>0</v>
      </c>
      <c r="AB679" s="80">
        <v>0</v>
      </c>
      <c r="AC679" s="80">
        <v>0</v>
      </c>
      <c r="AD679" s="80">
        <v>0</v>
      </c>
      <c r="AE679" s="80">
        <v>0</v>
      </c>
    </row>
    <row r="680" spans="1:31">
      <c r="A680" s="54" t="s">
        <v>115</v>
      </c>
      <c r="B680" s="54" t="s">
        <v>41</v>
      </c>
      <c r="C680" s="46" t="s">
        <v>769</v>
      </c>
      <c r="D680" s="80">
        <v>0</v>
      </c>
      <c r="E680" s="80">
        <v>0</v>
      </c>
      <c r="F680" s="80">
        <v>0</v>
      </c>
      <c r="G680" s="80">
        <v>0</v>
      </c>
      <c r="H680" s="80">
        <v>0</v>
      </c>
      <c r="I680" s="80">
        <v>2</v>
      </c>
      <c r="J680" s="80">
        <v>-5</v>
      </c>
      <c r="K680" s="80">
        <v>0</v>
      </c>
      <c r="L680" s="80">
        <v>1</v>
      </c>
      <c r="M680" s="80">
        <v>0</v>
      </c>
      <c r="N680" s="80">
        <v>12</v>
      </c>
      <c r="O680" s="80">
        <v>0</v>
      </c>
      <c r="P680" s="80">
        <v>0</v>
      </c>
      <c r="Q680" s="80">
        <v>0</v>
      </c>
      <c r="R680" s="80">
        <v>0</v>
      </c>
      <c r="S680" s="80">
        <v>0</v>
      </c>
      <c r="T680" s="80">
        <v>0</v>
      </c>
      <c r="U680" s="80">
        <v>0</v>
      </c>
      <c r="V680" s="80">
        <v>0</v>
      </c>
      <c r="W680" s="80">
        <v>0</v>
      </c>
      <c r="X680" s="80">
        <v>0</v>
      </c>
      <c r="Y680" s="80">
        <v>0</v>
      </c>
      <c r="Z680" s="80">
        <v>0</v>
      </c>
      <c r="AA680" s="80">
        <v>0</v>
      </c>
      <c r="AB680" s="80">
        <v>0</v>
      </c>
      <c r="AC680" s="80">
        <v>0</v>
      </c>
      <c r="AD680" s="80">
        <v>0</v>
      </c>
      <c r="AE680" s="80">
        <v>0</v>
      </c>
    </row>
    <row r="681" spans="1:31">
      <c r="A681" s="54" t="s">
        <v>115</v>
      </c>
      <c r="B681" s="54" t="s">
        <v>42</v>
      </c>
      <c r="C681" s="46" t="s">
        <v>770</v>
      </c>
      <c r="D681" s="80">
        <v>0</v>
      </c>
      <c r="E681" s="80">
        <v>0</v>
      </c>
      <c r="F681" s="80">
        <v>0</v>
      </c>
      <c r="G681" s="80">
        <v>0</v>
      </c>
      <c r="H681" s="80">
        <v>0</v>
      </c>
      <c r="I681" s="80">
        <v>0</v>
      </c>
      <c r="J681" s="80">
        <v>0</v>
      </c>
      <c r="K681" s="80">
        <v>0</v>
      </c>
      <c r="L681" s="80">
        <v>0</v>
      </c>
      <c r="M681" s="80">
        <v>0</v>
      </c>
      <c r="N681" s="80">
        <v>0</v>
      </c>
      <c r="O681" s="80">
        <v>0</v>
      </c>
      <c r="P681" s="80">
        <v>0</v>
      </c>
      <c r="Q681" s="80">
        <v>0</v>
      </c>
      <c r="R681" s="80">
        <v>0</v>
      </c>
      <c r="S681" s="80">
        <v>0</v>
      </c>
      <c r="T681" s="80">
        <v>0</v>
      </c>
      <c r="U681" s="80">
        <v>0</v>
      </c>
      <c r="V681" s="80">
        <v>0</v>
      </c>
      <c r="W681" s="80">
        <v>0</v>
      </c>
      <c r="X681" s="80">
        <v>0</v>
      </c>
      <c r="Y681" s="80">
        <v>0</v>
      </c>
      <c r="Z681" s="80">
        <v>0</v>
      </c>
      <c r="AA681" s="80">
        <v>0</v>
      </c>
      <c r="AB681" s="80">
        <v>0</v>
      </c>
      <c r="AC681" s="80">
        <v>0</v>
      </c>
      <c r="AD681" s="80">
        <v>0</v>
      </c>
      <c r="AE681" s="80">
        <v>0</v>
      </c>
    </row>
    <row r="682" spans="1:31">
      <c r="A682" s="54" t="s">
        <v>115</v>
      </c>
      <c r="B682" s="54" t="s">
        <v>43</v>
      </c>
      <c r="C682" s="46" t="s">
        <v>771</v>
      </c>
      <c r="D682" s="80">
        <v>0</v>
      </c>
      <c r="E682" s="80">
        <v>0</v>
      </c>
      <c r="F682" s="80">
        <v>0</v>
      </c>
      <c r="G682" s="80">
        <v>0</v>
      </c>
      <c r="H682" s="80">
        <v>0</v>
      </c>
      <c r="I682" s="80">
        <v>0</v>
      </c>
      <c r="J682" s="80">
        <v>0</v>
      </c>
      <c r="K682" s="80">
        <v>0</v>
      </c>
      <c r="L682" s="80">
        <v>0</v>
      </c>
      <c r="M682" s="80">
        <v>0</v>
      </c>
      <c r="N682" s="80">
        <v>0</v>
      </c>
      <c r="O682" s="80">
        <v>4</v>
      </c>
      <c r="P682" s="80">
        <v>42</v>
      </c>
      <c r="Q682" s="80">
        <v>0</v>
      </c>
      <c r="R682" s="80">
        <v>0</v>
      </c>
      <c r="S682" s="80">
        <v>0</v>
      </c>
      <c r="T682" s="80">
        <v>0</v>
      </c>
      <c r="U682" s="80">
        <v>0</v>
      </c>
      <c r="V682" s="80">
        <v>0</v>
      </c>
      <c r="W682" s="80">
        <v>0</v>
      </c>
      <c r="X682" s="80">
        <v>0</v>
      </c>
      <c r="Y682" s="80">
        <v>0</v>
      </c>
      <c r="Z682" s="80">
        <v>0</v>
      </c>
      <c r="AA682" s="80">
        <v>0</v>
      </c>
      <c r="AB682" s="80">
        <v>0</v>
      </c>
      <c r="AC682" s="80">
        <v>0</v>
      </c>
      <c r="AD682" s="80">
        <v>0</v>
      </c>
      <c r="AE682" s="80">
        <v>0</v>
      </c>
    </row>
    <row r="683" spans="1:31">
      <c r="A683" s="54" t="s">
        <v>115</v>
      </c>
      <c r="B683" s="54" t="s">
        <v>44</v>
      </c>
      <c r="C683" s="46" t="s">
        <v>772</v>
      </c>
      <c r="D683" s="80">
        <v>0</v>
      </c>
      <c r="E683" s="80">
        <v>0</v>
      </c>
      <c r="F683" s="80">
        <v>0</v>
      </c>
      <c r="G683" s="80">
        <v>0</v>
      </c>
      <c r="H683" s="80">
        <v>0</v>
      </c>
      <c r="I683" s="80">
        <v>0</v>
      </c>
      <c r="J683" s="80">
        <v>0</v>
      </c>
      <c r="K683" s="80">
        <v>0</v>
      </c>
      <c r="L683" s="80">
        <v>0</v>
      </c>
      <c r="M683" s="80">
        <v>0</v>
      </c>
      <c r="N683" s="80">
        <v>0</v>
      </c>
      <c r="O683" s="80">
        <v>0</v>
      </c>
      <c r="P683" s="80">
        <v>0</v>
      </c>
      <c r="Q683" s="80">
        <v>0</v>
      </c>
      <c r="R683" s="80">
        <v>0</v>
      </c>
      <c r="S683" s="80">
        <v>0</v>
      </c>
      <c r="T683" s="80">
        <v>0</v>
      </c>
      <c r="U683" s="80">
        <v>0</v>
      </c>
      <c r="V683" s="80">
        <v>0</v>
      </c>
      <c r="W683" s="80">
        <v>0</v>
      </c>
      <c r="X683" s="80">
        <v>0</v>
      </c>
      <c r="Y683" s="80">
        <v>0</v>
      </c>
      <c r="Z683" s="80">
        <v>0</v>
      </c>
      <c r="AA683" s="80">
        <v>0</v>
      </c>
      <c r="AB683" s="80">
        <v>0</v>
      </c>
      <c r="AC683" s="80">
        <v>0</v>
      </c>
      <c r="AD683" s="80">
        <v>0</v>
      </c>
      <c r="AE683" s="80">
        <v>0</v>
      </c>
    </row>
    <row r="684" spans="1:31">
      <c r="A684" s="54" t="s">
        <v>115</v>
      </c>
      <c r="B684" s="54" t="s">
        <v>45</v>
      </c>
      <c r="C684" s="46" t="s">
        <v>773</v>
      </c>
      <c r="D684" s="80">
        <v>0</v>
      </c>
      <c r="E684" s="80">
        <v>0</v>
      </c>
      <c r="F684" s="80">
        <v>0</v>
      </c>
      <c r="G684" s="80">
        <v>0</v>
      </c>
      <c r="H684" s="80">
        <v>0</v>
      </c>
      <c r="I684" s="80">
        <v>0</v>
      </c>
      <c r="J684" s="80">
        <v>0</v>
      </c>
      <c r="K684" s="80">
        <v>0</v>
      </c>
      <c r="L684" s="80">
        <v>2</v>
      </c>
      <c r="M684" s="80">
        <v>0</v>
      </c>
      <c r="N684" s="80">
        <v>84</v>
      </c>
      <c r="O684" s="80">
        <v>0</v>
      </c>
      <c r="P684" s="80">
        <v>0</v>
      </c>
      <c r="Q684" s="80">
        <v>0</v>
      </c>
      <c r="R684" s="80">
        <v>0</v>
      </c>
      <c r="S684" s="80">
        <v>0</v>
      </c>
      <c r="T684" s="80">
        <v>0</v>
      </c>
      <c r="U684" s="80">
        <v>0</v>
      </c>
      <c r="V684" s="80">
        <v>0</v>
      </c>
      <c r="W684" s="80">
        <v>0</v>
      </c>
      <c r="X684" s="80">
        <v>0</v>
      </c>
      <c r="Y684" s="80">
        <v>0</v>
      </c>
      <c r="Z684" s="80">
        <v>0</v>
      </c>
      <c r="AA684" s="80">
        <v>0</v>
      </c>
      <c r="AB684" s="80">
        <v>0</v>
      </c>
      <c r="AC684" s="80">
        <v>0</v>
      </c>
      <c r="AD684" s="80">
        <v>0</v>
      </c>
      <c r="AE684" s="80">
        <v>0</v>
      </c>
    </row>
    <row r="685" spans="1:31">
      <c r="A685" s="54" t="s">
        <v>115</v>
      </c>
      <c r="B685" s="54" t="s">
        <v>46</v>
      </c>
      <c r="C685" s="46" t="s">
        <v>774</v>
      </c>
      <c r="D685" s="80">
        <v>0</v>
      </c>
      <c r="E685" s="80">
        <v>0</v>
      </c>
      <c r="F685" s="80">
        <v>0</v>
      </c>
      <c r="G685" s="80">
        <v>0</v>
      </c>
      <c r="H685" s="80">
        <v>0</v>
      </c>
      <c r="I685" s="80">
        <v>0</v>
      </c>
      <c r="J685" s="80">
        <v>0</v>
      </c>
      <c r="K685" s="80">
        <v>0</v>
      </c>
      <c r="L685" s="80">
        <v>0</v>
      </c>
      <c r="M685" s="80">
        <v>0</v>
      </c>
      <c r="N685" s="80">
        <v>0</v>
      </c>
      <c r="O685" s="80">
        <v>0</v>
      </c>
      <c r="P685" s="80">
        <v>0</v>
      </c>
      <c r="Q685" s="80">
        <v>0</v>
      </c>
      <c r="R685" s="80">
        <v>0</v>
      </c>
      <c r="S685" s="80">
        <v>0</v>
      </c>
      <c r="T685" s="80">
        <v>0</v>
      </c>
      <c r="U685" s="80">
        <v>0</v>
      </c>
      <c r="V685" s="80">
        <v>0</v>
      </c>
      <c r="W685" s="80">
        <v>0</v>
      </c>
      <c r="X685" s="80">
        <v>0</v>
      </c>
      <c r="Y685" s="80">
        <v>0</v>
      </c>
      <c r="Z685" s="80">
        <v>0</v>
      </c>
      <c r="AA685" s="80">
        <v>0</v>
      </c>
      <c r="AB685" s="80">
        <v>0</v>
      </c>
      <c r="AC685" s="80">
        <v>0</v>
      </c>
      <c r="AD685" s="80">
        <v>0</v>
      </c>
      <c r="AE685" s="80">
        <v>0</v>
      </c>
    </row>
    <row r="686" spans="1:31">
      <c r="A686" s="54" t="s">
        <v>115</v>
      </c>
      <c r="B686" s="54" t="s">
        <v>47</v>
      </c>
      <c r="C686" s="46" t="s">
        <v>775</v>
      </c>
      <c r="D686" s="80">
        <v>0</v>
      </c>
      <c r="E686" s="80">
        <v>0</v>
      </c>
      <c r="F686" s="80">
        <v>0</v>
      </c>
      <c r="G686" s="80">
        <v>0</v>
      </c>
      <c r="H686" s="80">
        <v>0</v>
      </c>
      <c r="I686" s="80">
        <v>0</v>
      </c>
      <c r="J686" s="80">
        <v>0</v>
      </c>
      <c r="K686" s="80">
        <v>0</v>
      </c>
      <c r="L686" s="80">
        <v>0</v>
      </c>
      <c r="M686" s="80">
        <v>0</v>
      </c>
      <c r="N686" s="80">
        <v>0</v>
      </c>
      <c r="O686" s="80">
        <v>0</v>
      </c>
      <c r="P686" s="80">
        <v>0</v>
      </c>
      <c r="Q686" s="80">
        <v>0</v>
      </c>
      <c r="R686" s="80">
        <v>0</v>
      </c>
      <c r="S686" s="80">
        <v>0</v>
      </c>
      <c r="T686" s="80">
        <v>0</v>
      </c>
      <c r="U686" s="80">
        <v>0</v>
      </c>
      <c r="V686" s="80">
        <v>0</v>
      </c>
      <c r="W686" s="80">
        <v>0</v>
      </c>
      <c r="X686" s="80">
        <v>0</v>
      </c>
      <c r="Y686" s="80">
        <v>0</v>
      </c>
      <c r="Z686" s="80">
        <v>0</v>
      </c>
      <c r="AA686" s="80">
        <v>0</v>
      </c>
      <c r="AB686" s="80">
        <v>0</v>
      </c>
      <c r="AC686" s="80">
        <v>0</v>
      </c>
      <c r="AD686" s="80">
        <v>0</v>
      </c>
      <c r="AE686" s="80">
        <v>0</v>
      </c>
    </row>
    <row r="687" spans="1:31">
      <c r="A687" s="54" t="s">
        <v>115</v>
      </c>
      <c r="B687" s="54" t="s">
        <v>48</v>
      </c>
      <c r="C687" s="46" t="s">
        <v>776</v>
      </c>
      <c r="D687" s="80">
        <v>0</v>
      </c>
      <c r="E687" s="80">
        <v>0</v>
      </c>
      <c r="F687" s="80">
        <v>0</v>
      </c>
      <c r="G687" s="80">
        <v>0</v>
      </c>
      <c r="H687" s="80">
        <v>0</v>
      </c>
      <c r="I687" s="80">
        <v>0</v>
      </c>
      <c r="J687" s="80">
        <v>0</v>
      </c>
      <c r="K687" s="80">
        <v>0</v>
      </c>
      <c r="L687" s="80">
        <v>0</v>
      </c>
      <c r="M687" s="80">
        <v>0</v>
      </c>
      <c r="N687" s="80">
        <v>0</v>
      </c>
      <c r="O687" s="80">
        <v>0</v>
      </c>
      <c r="P687" s="80">
        <v>0</v>
      </c>
      <c r="Q687" s="80">
        <v>0</v>
      </c>
      <c r="R687" s="80">
        <v>0</v>
      </c>
      <c r="S687" s="80">
        <v>0</v>
      </c>
      <c r="T687" s="80">
        <v>0</v>
      </c>
      <c r="U687" s="80">
        <v>0</v>
      </c>
      <c r="V687" s="80">
        <v>0</v>
      </c>
      <c r="W687" s="80">
        <v>0</v>
      </c>
      <c r="X687" s="80">
        <v>0</v>
      </c>
      <c r="Y687" s="80">
        <v>0</v>
      </c>
      <c r="Z687" s="80">
        <v>0</v>
      </c>
      <c r="AA687" s="80">
        <v>0</v>
      </c>
      <c r="AB687" s="80">
        <v>0</v>
      </c>
      <c r="AC687" s="80">
        <v>0</v>
      </c>
      <c r="AD687" s="80">
        <v>0</v>
      </c>
      <c r="AE687" s="80">
        <v>0</v>
      </c>
    </row>
    <row r="688" spans="1:31">
      <c r="A688" s="54" t="s">
        <v>115</v>
      </c>
      <c r="B688" s="54" t="s">
        <v>49</v>
      </c>
      <c r="C688" s="46" t="s">
        <v>777</v>
      </c>
      <c r="D688" s="80">
        <v>0</v>
      </c>
      <c r="E688" s="80">
        <v>0</v>
      </c>
      <c r="F688" s="80">
        <v>0</v>
      </c>
      <c r="G688" s="80">
        <v>0</v>
      </c>
      <c r="H688" s="80">
        <v>0</v>
      </c>
      <c r="I688" s="80">
        <v>0</v>
      </c>
      <c r="J688" s="80">
        <v>0</v>
      </c>
      <c r="K688" s="80">
        <v>0</v>
      </c>
      <c r="L688" s="80">
        <v>0</v>
      </c>
      <c r="M688" s="80">
        <v>0</v>
      </c>
      <c r="N688" s="80">
        <v>0</v>
      </c>
      <c r="O688" s="80">
        <v>0</v>
      </c>
      <c r="P688" s="80">
        <v>0</v>
      </c>
      <c r="Q688" s="80">
        <v>0</v>
      </c>
      <c r="R688" s="80">
        <v>0</v>
      </c>
      <c r="S688" s="80">
        <v>0</v>
      </c>
      <c r="T688" s="80">
        <v>0</v>
      </c>
      <c r="U688" s="80">
        <v>0</v>
      </c>
      <c r="V688" s="80">
        <v>0</v>
      </c>
      <c r="W688" s="80">
        <v>0</v>
      </c>
      <c r="X688" s="80">
        <v>0</v>
      </c>
      <c r="Y688" s="80">
        <v>0</v>
      </c>
      <c r="Z688" s="80">
        <v>0</v>
      </c>
      <c r="AA688" s="80">
        <v>0</v>
      </c>
      <c r="AB688" s="80">
        <v>0</v>
      </c>
      <c r="AC688" s="80">
        <v>0</v>
      </c>
      <c r="AD688" s="80">
        <v>0</v>
      </c>
      <c r="AE688" s="80">
        <v>0</v>
      </c>
    </row>
    <row r="689" spans="1:31">
      <c r="A689" s="54" t="s">
        <v>115</v>
      </c>
      <c r="B689" s="54" t="s">
        <v>50</v>
      </c>
      <c r="C689" s="46" t="s">
        <v>778</v>
      </c>
      <c r="D689" s="80">
        <v>0</v>
      </c>
      <c r="E689" s="80">
        <v>0</v>
      </c>
      <c r="F689" s="80">
        <v>0</v>
      </c>
      <c r="G689" s="80">
        <v>0</v>
      </c>
      <c r="H689" s="80">
        <v>0</v>
      </c>
      <c r="I689" s="80">
        <v>0</v>
      </c>
      <c r="J689" s="80">
        <v>0</v>
      </c>
      <c r="K689" s="80">
        <v>0</v>
      </c>
      <c r="L689" s="80">
        <v>0</v>
      </c>
      <c r="M689" s="80">
        <v>0</v>
      </c>
      <c r="N689" s="80">
        <v>0</v>
      </c>
      <c r="O689" s="80">
        <v>0</v>
      </c>
      <c r="P689" s="80">
        <v>0</v>
      </c>
      <c r="Q689" s="80">
        <v>0</v>
      </c>
      <c r="R689" s="80">
        <v>0</v>
      </c>
      <c r="S689" s="80">
        <v>0</v>
      </c>
      <c r="T689" s="80">
        <v>0</v>
      </c>
      <c r="U689" s="80">
        <v>0</v>
      </c>
      <c r="V689" s="80">
        <v>0</v>
      </c>
      <c r="W689" s="80">
        <v>0</v>
      </c>
      <c r="X689" s="80">
        <v>0</v>
      </c>
      <c r="Y689" s="80">
        <v>0</v>
      </c>
      <c r="Z689" s="80">
        <v>0</v>
      </c>
      <c r="AA689" s="80">
        <v>0</v>
      </c>
      <c r="AB689" s="80">
        <v>0</v>
      </c>
      <c r="AC689" s="80">
        <v>0</v>
      </c>
      <c r="AD689" s="80">
        <v>0</v>
      </c>
      <c r="AE689" s="80">
        <v>0</v>
      </c>
    </row>
    <row r="690" spans="1:31">
      <c r="A690" s="54" t="s">
        <v>115</v>
      </c>
      <c r="B690" s="54" t="s">
        <v>51</v>
      </c>
      <c r="C690" s="46" t="s">
        <v>779</v>
      </c>
      <c r="D690" s="80">
        <v>0</v>
      </c>
      <c r="E690" s="80">
        <v>0</v>
      </c>
      <c r="F690" s="80">
        <v>0</v>
      </c>
      <c r="G690" s="80">
        <v>0</v>
      </c>
      <c r="H690" s="80">
        <v>0</v>
      </c>
      <c r="I690" s="80">
        <v>0</v>
      </c>
      <c r="J690" s="80">
        <v>0</v>
      </c>
      <c r="K690" s="80">
        <v>0</v>
      </c>
      <c r="L690" s="80">
        <v>0</v>
      </c>
      <c r="M690" s="80">
        <v>0</v>
      </c>
      <c r="N690" s="80">
        <v>0</v>
      </c>
      <c r="O690" s="80">
        <v>0</v>
      </c>
      <c r="P690" s="80">
        <v>0</v>
      </c>
      <c r="Q690" s="80">
        <v>0</v>
      </c>
      <c r="R690" s="80">
        <v>0</v>
      </c>
      <c r="S690" s="80">
        <v>0</v>
      </c>
      <c r="T690" s="80">
        <v>0</v>
      </c>
      <c r="U690" s="80">
        <v>0</v>
      </c>
      <c r="V690" s="80">
        <v>0</v>
      </c>
      <c r="W690" s="80">
        <v>0</v>
      </c>
      <c r="X690" s="80">
        <v>0</v>
      </c>
      <c r="Y690" s="80">
        <v>0</v>
      </c>
      <c r="Z690" s="80">
        <v>0</v>
      </c>
      <c r="AA690" s="80">
        <v>0</v>
      </c>
      <c r="AB690" s="80">
        <v>0</v>
      </c>
      <c r="AC690" s="80">
        <v>0</v>
      </c>
      <c r="AD690" s="80">
        <v>0</v>
      </c>
      <c r="AE690" s="80">
        <v>0</v>
      </c>
    </row>
    <row r="691" spans="1:31">
      <c r="A691" s="54" t="s">
        <v>115</v>
      </c>
      <c r="B691" s="54" t="s">
        <v>52</v>
      </c>
      <c r="C691" s="46" t="s">
        <v>780</v>
      </c>
      <c r="D691" s="80">
        <v>0</v>
      </c>
      <c r="E691" s="80">
        <v>0</v>
      </c>
      <c r="F691" s="80">
        <v>0</v>
      </c>
      <c r="G691" s="80">
        <v>0</v>
      </c>
      <c r="H691" s="80">
        <v>0</v>
      </c>
      <c r="I691" s="80">
        <v>0</v>
      </c>
      <c r="J691" s="80">
        <v>0</v>
      </c>
      <c r="K691" s="80">
        <v>0</v>
      </c>
      <c r="L691" s="80">
        <v>0</v>
      </c>
      <c r="M691" s="80">
        <v>0</v>
      </c>
      <c r="N691" s="80">
        <v>0</v>
      </c>
      <c r="O691" s="80">
        <v>0</v>
      </c>
      <c r="P691" s="80">
        <v>0</v>
      </c>
      <c r="Q691" s="80">
        <v>0</v>
      </c>
      <c r="R691" s="80">
        <v>0</v>
      </c>
      <c r="S691" s="80">
        <v>0</v>
      </c>
      <c r="T691" s="80">
        <v>0</v>
      </c>
      <c r="U691" s="80">
        <v>0</v>
      </c>
      <c r="V691" s="80">
        <v>0</v>
      </c>
      <c r="W691" s="80">
        <v>0</v>
      </c>
      <c r="X691" s="80">
        <v>0</v>
      </c>
      <c r="Y691" s="80">
        <v>0</v>
      </c>
      <c r="Z691" s="80">
        <v>0</v>
      </c>
      <c r="AA691" s="80">
        <v>0</v>
      </c>
      <c r="AB691" s="80">
        <v>0</v>
      </c>
      <c r="AC691" s="80">
        <v>0</v>
      </c>
      <c r="AD691" s="80">
        <v>0</v>
      </c>
      <c r="AE691" s="80">
        <v>0</v>
      </c>
    </row>
    <row r="692" spans="1:31">
      <c r="A692" s="54" t="s">
        <v>115</v>
      </c>
      <c r="B692" s="54" t="s">
        <v>53</v>
      </c>
      <c r="C692" s="46" t="s">
        <v>781</v>
      </c>
      <c r="D692" s="80">
        <v>0</v>
      </c>
      <c r="E692" s="80">
        <v>0</v>
      </c>
      <c r="F692" s="80">
        <v>0</v>
      </c>
      <c r="G692" s="80">
        <v>0</v>
      </c>
      <c r="H692" s="80">
        <v>0</v>
      </c>
      <c r="I692" s="80">
        <v>0</v>
      </c>
      <c r="J692" s="80">
        <v>0</v>
      </c>
      <c r="K692" s="80">
        <v>0</v>
      </c>
      <c r="L692" s="80">
        <v>0</v>
      </c>
      <c r="M692" s="80">
        <v>0</v>
      </c>
      <c r="N692" s="80">
        <v>0</v>
      </c>
      <c r="O692" s="80">
        <v>0</v>
      </c>
      <c r="P692" s="80">
        <v>0</v>
      </c>
      <c r="Q692" s="80">
        <v>0</v>
      </c>
      <c r="R692" s="80">
        <v>0</v>
      </c>
      <c r="S692" s="80">
        <v>0</v>
      </c>
      <c r="T692" s="80">
        <v>0</v>
      </c>
      <c r="U692" s="80">
        <v>0</v>
      </c>
      <c r="V692" s="80">
        <v>0</v>
      </c>
      <c r="W692" s="80">
        <v>0</v>
      </c>
      <c r="X692" s="80">
        <v>0</v>
      </c>
      <c r="Y692" s="80">
        <v>0</v>
      </c>
      <c r="Z692" s="80">
        <v>0</v>
      </c>
      <c r="AA692" s="80">
        <v>0</v>
      </c>
      <c r="AB692" s="80">
        <v>0</v>
      </c>
      <c r="AC692" s="80">
        <v>0</v>
      </c>
      <c r="AD692" s="80">
        <v>0</v>
      </c>
      <c r="AE692" s="80">
        <v>0</v>
      </c>
    </row>
    <row r="693" spans="1:31">
      <c r="A693" s="54" t="s">
        <v>115</v>
      </c>
      <c r="B693" s="54" t="s">
        <v>54</v>
      </c>
      <c r="C693" s="46" t="s">
        <v>782</v>
      </c>
      <c r="D693" s="80">
        <v>0</v>
      </c>
      <c r="E693" s="80">
        <v>0</v>
      </c>
      <c r="F693" s="80">
        <v>0</v>
      </c>
      <c r="G693" s="80">
        <v>0</v>
      </c>
      <c r="H693" s="80">
        <v>0</v>
      </c>
      <c r="I693" s="80">
        <v>0</v>
      </c>
      <c r="J693" s="80">
        <v>0</v>
      </c>
      <c r="K693" s="80">
        <v>0</v>
      </c>
      <c r="L693" s="80">
        <v>0</v>
      </c>
      <c r="M693" s="80">
        <v>0</v>
      </c>
      <c r="N693" s="80">
        <v>0</v>
      </c>
      <c r="O693" s="80">
        <v>0</v>
      </c>
      <c r="P693" s="80">
        <v>0</v>
      </c>
      <c r="Q693" s="80">
        <v>0</v>
      </c>
      <c r="R693" s="80">
        <v>0</v>
      </c>
      <c r="S693" s="80">
        <v>0</v>
      </c>
      <c r="T693" s="80">
        <v>0</v>
      </c>
      <c r="U693" s="80">
        <v>0</v>
      </c>
      <c r="V693" s="80">
        <v>2</v>
      </c>
      <c r="W693" s="80">
        <v>0</v>
      </c>
      <c r="X693" s="80">
        <v>0</v>
      </c>
      <c r="Y693" s="80">
        <v>0</v>
      </c>
      <c r="Z693" s="80">
        <v>0</v>
      </c>
      <c r="AA693" s="80">
        <v>0</v>
      </c>
      <c r="AB693" s="80">
        <v>0</v>
      </c>
      <c r="AC693" s="80">
        <v>0</v>
      </c>
      <c r="AD693" s="80">
        <v>0</v>
      </c>
      <c r="AE693" s="80">
        <v>0</v>
      </c>
    </row>
    <row r="694" spans="1:31">
      <c r="A694" s="54" t="s">
        <v>115</v>
      </c>
      <c r="B694" s="54" t="s">
        <v>55</v>
      </c>
      <c r="C694" s="46" t="s">
        <v>783</v>
      </c>
      <c r="D694" s="80">
        <v>0</v>
      </c>
      <c r="E694" s="80">
        <v>0</v>
      </c>
      <c r="F694" s="80">
        <v>0</v>
      </c>
      <c r="G694" s="80">
        <v>0</v>
      </c>
      <c r="H694" s="80">
        <v>0</v>
      </c>
      <c r="I694" s="80">
        <v>0</v>
      </c>
      <c r="J694" s="80">
        <v>0</v>
      </c>
      <c r="K694" s="80">
        <v>0</v>
      </c>
      <c r="L694" s="80">
        <v>0</v>
      </c>
      <c r="M694" s="80">
        <v>0</v>
      </c>
      <c r="N694" s="80">
        <v>0</v>
      </c>
      <c r="O694" s="80">
        <v>0</v>
      </c>
      <c r="P694" s="80">
        <v>0</v>
      </c>
      <c r="Q694" s="80">
        <v>0</v>
      </c>
      <c r="R694" s="80">
        <v>0</v>
      </c>
      <c r="S694" s="80">
        <v>0</v>
      </c>
      <c r="T694" s="80">
        <v>0</v>
      </c>
      <c r="U694" s="80">
        <v>0</v>
      </c>
      <c r="V694" s="80">
        <v>0</v>
      </c>
      <c r="W694" s="80">
        <v>0</v>
      </c>
      <c r="X694" s="80">
        <v>0</v>
      </c>
      <c r="Y694" s="80">
        <v>0</v>
      </c>
      <c r="Z694" s="80">
        <v>0</v>
      </c>
      <c r="AA694" s="80">
        <v>0</v>
      </c>
      <c r="AB694" s="80">
        <v>0</v>
      </c>
      <c r="AC694" s="80">
        <v>0</v>
      </c>
      <c r="AD694" s="80">
        <v>0</v>
      </c>
      <c r="AE694" s="80">
        <v>0</v>
      </c>
    </row>
    <row r="695" spans="1:31">
      <c r="A695" s="54" t="s">
        <v>115</v>
      </c>
      <c r="B695" s="54" t="s">
        <v>56</v>
      </c>
      <c r="C695" s="46" t="s">
        <v>784</v>
      </c>
      <c r="D695" s="80">
        <v>0</v>
      </c>
      <c r="E695" s="80">
        <v>0</v>
      </c>
      <c r="F695" s="80">
        <v>0</v>
      </c>
      <c r="G695" s="80">
        <v>0</v>
      </c>
      <c r="H695" s="80">
        <v>0</v>
      </c>
      <c r="I695" s="80">
        <v>0</v>
      </c>
      <c r="J695" s="80">
        <v>0</v>
      </c>
      <c r="K695" s="80">
        <v>0</v>
      </c>
      <c r="L695" s="80">
        <v>0</v>
      </c>
      <c r="M695" s="80">
        <v>0</v>
      </c>
      <c r="N695" s="80">
        <v>0</v>
      </c>
      <c r="O695" s="80">
        <v>0</v>
      </c>
      <c r="P695" s="80">
        <v>0</v>
      </c>
      <c r="Q695" s="80">
        <v>0</v>
      </c>
      <c r="R695" s="80">
        <v>0</v>
      </c>
      <c r="S695" s="80">
        <v>0</v>
      </c>
      <c r="T695" s="80">
        <v>0</v>
      </c>
      <c r="U695" s="80">
        <v>0</v>
      </c>
      <c r="V695" s="80">
        <v>0</v>
      </c>
      <c r="W695" s="80">
        <v>1</v>
      </c>
      <c r="X695" s="80">
        <v>0</v>
      </c>
      <c r="Y695" s="80">
        <v>1</v>
      </c>
      <c r="Z695" s="80">
        <v>0</v>
      </c>
      <c r="AA695" s="80">
        <v>0</v>
      </c>
      <c r="AB695" s="80">
        <v>0</v>
      </c>
      <c r="AC695" s="80">
        <v>0</v>
      </c>
      <c r="AD695" s="80">
        <v>0</v>
      </c>
      <c r="AE695" s="80">
        <v>0</v>
      </c>
    </row>
    <row r="696" spans="1:31">
      <c r="A696" s="54" t="s">
        <v>115</v>
      </c>
      <c r="B696" s="54" t="s">
        <v>57</v>
      </c>
      <c r="C696" s="46" t="s">
        <v>785</v>
      </c>
      <c r="D696" s="80">
        <v>0</v>
      </c>
      <c r="E696" s="80">
        <v>0</v>
      </c>
      <c r="F696" s="80">
        <v>0</v>
      </c>
      <c r="G696" s="80">
        <v>0</v>
      </c>
      <c r="H696" s="80">
        <v>0</v>
      </c>
      <c r="I696" s="80">
        <v>0</v>
      </c>
      <c r="J696" s="80">
        <v>0</v>
      </c>
      <c r="K696" s="80">
        <v>0</v>
      </c>
      <c r="L696" s="80">
        <v>0</v>
      </c>
      <c r="M696" s="80">
        <v>0</v>
      </c>
      <c r="N696" s="80">
        <v>0</v>
      </c>
      <c r="O696" s="80">
        <v>0</v>
      </c>
      <c r="P696" s="80">
        <v>0</v>
      </c>
      <c r="Q696" s="80">
        <v>0</v>
      </c>
      <c r="R696" s="80">
        <v>0</v>
      </c>
      <c r="S696" s="80">
        <v>0</v>
      </c>
      <c r="T696" s="80">
        <v>0</v>
      </c>
      <c r="U696" s="80">
        <v>0</v>
      </c>
      <c r="V696" s="80">
        <v>0</v>
      </c>
      <c r="W696" s="80">
        <v>0</v>
      </c>
      <c r="X696" s="80">
        <v>0</v>
      </c>
      <c r="Y696" s="80">
        <v>0</v>
      </c>
      <c r="Z696" s="80">
        <v>0</v>
      </c>
      <c r="AA696" s="80">
        <v>0</v>
      </c>
      <c r="AB696" s="80">
        <v>0</v>
      </c>
      <c r="AC696" s="80">
        <v>0</v>
      </c>
      <c r="AD696" s="80">
        <v>0</v>
      </c>
      <c r="AE696" s="80">
        <v>0</v>
      </c>
    </row>
    <row r="697" spans="1:31">
      <c r="A697" s="54" t="s">
        <v>115</v>
      </c>
      <c r="B697" s="54" t="s">
        <v>58</v>
      </c>
      <c r="C697" s="46" t="s">
        <v>786</v>
      </c>
      <c r="D697" s="80">
        <v>0</v>
      </c>
      <c r="E697" s="80">
        <v>0</v>
      </c>
      <c r="F697" s="80">
        <v>0</v>
      </c>
      <c r="G697" s="80">
        <v>0</v>
      </c>
      <c r="H697" s="80">
        <v>0</v>
      </c>
      <c r="I697" s="80">
        <v>0</v>
      </c>
      <c r="J697" s="80">
        <v>0</v>
      </c>
      <c r="K697" s="80">
        <v>0</v>
      </c>
      <c r="L697" s="80">
        <v>0</v>
      </c>
      <c r="M697" s="80">
        <v>0</v>
      </c>
      <c r="N697" s="80">
        <v>0</v>
      </c>
      <c r="O697" s="80">
        <v>0</v>
      </c>
      <c r="P697" s="80">
        <v>0</v>
      </c>
      <c r="Q697" s="80">
        <v>0</v>
      </c>
      <c r="R697" s="80">
        <v>0</v>
      </c>
      <c r="S697" s="80">
        <v>0</v>
      </c>
      <c r="T697" s="80">
        <v>0</v>
      </c>
      <c r="U697" s="80">
        <v>0</v>
      </c>
      <c r="V697" s="80">
        <v>0</v>
      </c>
      <c r="W697" s="80">
        <v>0</v>
      </c>
      <c r="X697" s="80">
        <v>0</v>
      </c>
      <c r="Y697" s="80">
        <v>0</v>
      </c>
      <c r="Z697" s="80">
        <v>0</v>
      </c>
      <c r="AA697" s="80">
        <v>0</v>
      </c>
      <c r="AB697" s="80">
        <v>0</v>
      </c>
      <c r="AC697" s="80">
        <v>0</v>
      </c>
      <c r="AD697" s="80">
        <v>0</v>
      </c>
      <c r="AE697" s="80">
        <v>0</v>
      </c>
    </row>
    <row r="698" spans="1:31">
      <c r="A698" s="54" t="s">
        <v>115</v>
      </c>
      <c r="B698" s="54" t="s">
        <v>59</v>
      </c>
      <c r="C698" s="46" t="s">
        <v>787</v>
      </c>
      <c r="D698" s="80">
        <v>0</v>
      </c>
      <c r="E698" s="80">
        <v>0</v>
      </c>
      <c r="F698" s="80">
        <v>0</v>
      </c>
      <c r="G698" s="80">
        <v>0</v>
      </c>
      <c r="H698" s="80">
        <v>0</v>
      </c>
      <c r="I698" s="80">
        <v>0</v>
      </c>
      <c r="J698" s="80">
        <v>0</v>
      </c>
      <c r="K698" s="80">
        <v>0</v>
      </c>
      <c r="L698" s="80">
        <v>0</v>
      </c>
      <c r="M698" s="80">
        <v>0</v>
      </c>
      <c r="N698" s="80">
        <v>0</v>
      </c>
      <c r="O698" s="80">
        <v>0</v>
      </c>
      <c r="P698" s="80">
        <v>0</v>
      </c>
      <c r="Q698" s="80">
        <v>0</v>
      </c>
      <c r="R698" s="80">
        <v>0</v>
      </c>
      <c r="S698" s="80">
        <v>0</v>
      </c>
      <c r="T698" s="80">
        <v>0</v>
      </c>
      <c r="U698" s="80">
        <v>0</v>
      </c>
      <c r="V698" s="80">
        <v>0</v>
      </c>
      <c r="W698" s="80">
        <v>0</v>
      </c>
      <c r="X698" s="80">
        <v>0</v>
      </c>
      <c r="Y698" s="80">
        <v>0</v>
      </c>
      <c r="Z698" s="80">
        <v>0</v>
      </c>
      <c r="AA698" s="80">
        <v>0</v>
      </c>
      <c r="AB698" s="80">
        <v>0</v>
      </c>
      <c r="AC698" s="80">
        <v>0</v>
      </c>
      <c r="AD698" s="80">
        <v>0</v>
      </c>
      <c r="AE698" s="80">
        <v>0</v>
      </c>
    </row>
    <row r="699" spans="1:31">
      <c r="A699" s="54" t="s">
        <v>115</v>
      </c>
      <c r="B699" s="54" t="s">
        <v>60</v>
      </c>
      <c r="C699" s="46" t="s">
        <v>788</v>
      </c>
      <c r="D699" s="80">
        <v>0</v>
      </c>
      <c r="E699" s="80">
        <v>0</v>
      </c>
      <c r="F699" s="80">
        <v>0</v>
      </c>
      <c r="G699" s="80">
        <v>0</v>
      </c>
      <c r="H699" s="80">
        <v>0</v>
      </c>
      <c r="I699" s="80">
        <v>0</v>
      </c>
      <c r="J699" s="80">
        <v>0</v>
      </c>
      <c r="K699" s="80">
        <v>0</v>
      </c>
      <c r="L699" s="80">
        <v>0</v>
      </c>
      <c r="M699" s="80">
        <v>0</v>
      </c>
      <c r="N699" s="80">
        <v>0</v>
      </c>
      <c r="O699" s="80">
        <v>0</v>
      </c>
      <c r="P699" s="80">
        <v>0</v>
      </c>
      <c r="Q699" s="80">
        <v>0</v>
      </c>
      <c r="R699" s="80">
        <v>0</v>
      </c>
      <c r="S699" s="80">
        <v>0</v>
      </c>
      <c r="T699" s="80">
        <v>0</v>
      </c>
      <c r="U699" s="80">
        <v>0</v>
      </c>
      <c r="V699" s="80">
        <v>0</v>
      </c>
      <c r="W699" s="80">
        <v>0</v>
      </c>
      <c r="X699" s="80">
        <v>0</v>
      </c>
      <c r="Y699" s="80">
        <v>0</v>
      </c>
      <c r="Z699" s="80">
        <v>0</v>
      </c>
      <c r="AA699" s="80">
        <v>0</v>
      </c>
      <c r="AB699" s="80">
        <v>0</v>
      </c>
      <c r="AC699" s="80">
        <v>0</v>
      </c>
      <c r="AD699" s="80">
        <v>0</v>
      </c>
      <c r="AE699" s="80">
        <v>0</v>
      </c>
    </row>
    <row r="700" spans="1:31">
      <c r="A700" s="54" t="s">
        <v>115</v>
      </c>
      <c r="B700" s="54" t="s">
        <v>61</v>
      </c>
      <c r="C700" s="46" t="s">
        <v>789</v>
      </c>
      <c r="D700" s="80">
        <v>0</v>
      </c>
      <c r="E700" s="80">
        <v>0</v>
      </c>
      <c r="F700" s="80">
        <v>0</v>
      </c>
      <c r="G700" s="80">
        <v>0</v>
      </c>
      <c r="H700" s="80">
        <v>0</v>
      </c>
      <c r="I700" s="80">
        <v>0</v>
      </c>
      <c r="J700" s="80">
        <v>0</v>
      </c>
      <c r="K700" s="80">
        <v>0</v>
      </c>
      <c r="L700" s="80">
        <v>0</v>
      </c>
      <c r="M700" s="80">
        <v>0</v>
      </c>
      <c r="N700" s="80">
        <v>0</v>
      </c>
      <c r="O700" s="80">
        <v>0</v>
      </c>
      <c r="P700" s="80">
        <v>0</v>
      </c>
      <c r="Q700" s="80">
        <v>0</v>
      </c>
      <c r="R700" s="80">
        <v>0</v>
      </c>
      <c r="S700" s="80">
        <v>0</v>
      </c>
      <c r="T700" s="80">
        <v>0</v>
      </c>
      <c r="U700" s="80">
        <v>0</v>
      </c>
      <c r="V700" s="80">
        <v>0</v>
      </c>
      <c r="W700" s="80">
        <v>0</v>
      </c>
      <c r="X700" s="80">
        <v>0</v>
      </c>
      <c r="Y700" s="80">
        <v>0</v>
      </c>
      <c r="Z700" s="80">
        <v>1</v>
      </c>
      <c r="AA700" s="80">
        <v>1</v>
      </c>
      <c r="AB700" s="80">
        <v>1</v>
      </c>
      <c r="AC700" s="80">
        <v>1</v>
      </c>
      <c r="AD700" s="80">
        <v>0</v>
      </c>
      <c r="AE700" s="80">
        <v>0</v>
      </c>
    </row>
    <row r="701" spans="1:31">
      <c r="A701" s="54" t="s">
        <v>115</v>
      </c>
      <c r="B701" s="54" t="s">
        <v>62</v>
      </c>
      <c r="C701" s="46" t="s">
        <v>790</v>
      </c>
      <c r="D701" s="80">
        <v>0</v>
      </c>
      <c r="E701" s="80">
        <v>0</v>
      </c>
      <c r="F701" s="80">
        <v>0</v>
      </c>
      <c r="G701" s="80">
        <v>0</v>
      </c>
      <c r="H701" s="80">
        <v>0</v>
      </c>
      <c r="I701" s="80">
        <v>0</v>
      </c>
      <c r="J701" s="80">
        <v>0</v>
      </c>
      <c r="K701" s="80">
        <v>0</v>
      </c>
      <c r="L701" s="80">
        <v>0</v>
      </c>
      <c r="M701" s="80">
        <v>0</v>
      </c>
      <c r="N701" s="80">
        <v>0</v>
      </c>
      <c r="O701" s="80">
        <v>0</v>
      </c>
      <c r="P701" s="80">
        <v>0</v>
      </c>
      <c r="Q701" s="80">
        <v>0</v>
      </c>
      <c r="R701" s="80">
        <v>0</v>
      </c>
      <c r="S701" s="80">
        <v>0</v>
      </c>
      <c r="T701" s="80">
        <v>0</v>
      </c>
      <c r="U701" s="80">
        <v>0</v>
      </c>
      <c r="V701" s="80">
        <v>0</v>
      </c>
      <c r="W701" s="80">
        <v>0</v>
      </c>
      <c r="X701" s="80">
        <v>0</v>
      </c>
      <c r="Y701" s="80">
        <v>0</v>
      </c>
      <c r="Z701" s="80">
        <v>0</v>
      </c>
      <c r="AA701" s="80">
        <v>0</v>
      </c>
      <c r="AB701" s="80">
        <v>0</v>
      </c>
      <c r="AC701" s="80">
        <v>0</v>
      </c>
      <c r="AD701" s="80">
        <v>3</v>
      </c>
      <c r="AE701" s="80">
        <v>154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41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16.560000000000002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8</v>
      </c>
      <c r="I2" s="2">
        <f>'Weekly Stats'!G2*'Pts Per'!D$2</f>
        <v>0</v>
      </c>
      <c r="J2" s="2">
        <f>'Weekly Stats'!H2*'Pts Per'!E$2</f>
        <v>8.56</v>
      </c>
      <c r="K2" s="2">
        <f>'Weekly Stats'!I2*'Pts Per'!F$2</f>
        <v>0</v>
      </c>
      <c r="L2" s="2">
        <f>'Weekly Stats'!J2*'Pts Per'!G$2</f>
        <v>0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0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0</v>
      </c>
      <c r="I3" s="2">
        <f>'Weekly Stats'!G3*'Pts Per'!D$2</f>
        <v>0</v>
      </c>
      <c r="J3" s="2">
        <f>'Weekly Stats'!H3*'Pts Per'!E$2</f>
        <v>0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23.6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11.600000000000001</v>
      </c>
      <c r="M4" s="2">
        <f>'Weekly Stats'!K4*'Pts Per'!H$2</f>
        <v>12</v>
      </c>
      <c r="N4" s="2">
        <f>'Weekly Stats'!L4*'Pts Per'!I$2</f>
        <v>0</v>
      </c>
      <c r="O4" s="2">
        <f>'Weekly Stats'!M4*'Pts Per'!J$2</f>
        <v>0</v>
      </c>
      <c r="P4" s="2">
        <f>'Weekly Stats'!N4*'Pts Per'!K$2</f>
        <v>0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6.2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1</v>
      </c>
      <c r="O5" s="2">
        <f>'Weekly Stats'!M5*'Pts Per'!J$2</f>
        <v>0</v>
      </c>
      <c r="P5" s="2">
        <f>'Weekly Stats'!N5*'Pts Per'!K$2</f>
        <v>5.2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1.1000000000000001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1.1000000000000001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0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6.7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0.5</v>
      </c>
      <c r="O8" s="2">
        <f>'Weekly Stats'!M8*'Pts Per'!J$2</f>
        <v>0</v>
      </c>
      <c r="P8" s="2">
        <f>'Weekly Stats'!N8*'Pts Per'!K$2</f>
        <v>6.2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23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1</v>
      </c>
      <c r="O9" s="2">
        <f>'Weekly Stats'!M9*'Pts Per'!J$2</f>
        <v>12</v>
      </c>
      <c r="P9" s="2">
        <f>'Weekly Stats'!N9*'Pts Per'!K$2</f>
        <v>10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15.9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15.9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0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0</v>
      </c>
      <c r="O12" s="2">
        <f>'Weekly Stats'!M12*'Pts Per'!J$2</f>
        <v>0</v>
      </c>
      <c r="P12" s="2">
        <f>'Weekly Stats'!N12*'Pts Per'!K$2</f>
        <v>0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0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0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0</v>
      </c>
      <c r="O13" s="2">
        <f>'Weekly Stats'!M13*'Pts Per'!J$2</f>
        <v>0</v>
      </c>
      <c r="P13" s="2">
        <f>'Weekly Stats'!N13*'Pts Per'!K$2</f>
        <v>0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0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0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0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0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0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0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0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0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0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0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0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0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0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0</v>
      </c>
      <c r="Y21" s="2">
        <f>'Weekly Stats'!W21*'Pts Per'!T$2</f>
        <v>0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0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0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0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0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0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0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4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4</v>
      </c>
      <c r="AD25" s="2">
        <f>'Weekly Stats'!AB25*'Pts Per'!Y$2</f>
        <v>0</v>
      </c>
      <c r="AE25" s="2">
        <f>'Weekly Stats'!AC25*'Pts Per'!Z$2</f>
        <v>0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16.64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8</v>
      </c>
      <c r="I27" s="2">
        <f>'Weekly Stats'!G27*'Pts Per'!D$2</f>
        <v>-2</v>
      </c>
      <c r="J27" s="2">
        <f>'Weekly Stats'!H27*'Pts Per'!E$2</f>
        <v>10.24</v>
      </c>
      <c r="K27" s="2">
        <f>'Weekly Stats'!I27*'Pts Per'!F$2</f>
        <v>0</v>
      </c>
      <c r="L27" s="2">
        <f>'Weekly Stats'!J27*'Pts Per'!G$2</f>
        <v>0.4</v>
      </c>
      <c r="M27" s="2">
        <f>'Weekly Stats'!K27*'Pts Per'!H$2</f>
        <v>0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5.2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1.1000000000000001</v>
      </c>
      <c r="M29" s="2">
        <f>'Weekly Stats'!K29*'Pts Per'!H$2</f>
        <v>0</v>
      </c>
      <c r="N29" s="2">
        <f>'Weekly Stats'!L29*'Pts Per'!I$2</f>
        <v>0.5</v>
      </c>
      <c r="O29" s="2">
        <f>'Weekly Stats'!M29*'Pts Per'!J$2</f>
        <v>0</v>
      </c>
      <c r="P29" s="2">
        <f>'Weekly Stats'!N29*'Pts Per'!K$2</f>
        <v>2.9000000000000004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0.70000000000000007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10.100000000000001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0</v>
      </c>
      <c r="M30" s="2">
        <f>'Weekly Stats'!K30*'Pts Per'!H$2</f>
        <v>0</v>
      </c>
      <c r="N30" s="2">
        <f>'Weekly Stats'!L30*'Pts Per'!I$2</f>
        <v>0.5</v>
      </c>
      <c r="O30" s="2">
        <f>'Weekly Stats'!M30*'Pts Per'!J$2</f>
        <v>0</v>
      </c>
      <c r="P30" s="2">
        <f>'Weekly Stats'!N30*'Pts Per'!K$2</f>
        <v>1.2000000000000002</v>
      </c>
      <c r="Q30" s="2">
        <f>'Weekly Stats'!O30*'Pts Per'!L$2</f>
        <v>0</v>
      </c>
      <c r="R30" s="2">
        <f>'Weekly Stats'!P30*'Pts Per'!M$2</f>
        <v>8.4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0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0</v>
      </c>
      <c r="M31" s="2">
        <f>'Weekly Stats'!K31*'Pts Per'!H$2</f>
        <v>0</v>
      </c>
      <c r="N31" s="2">
        <f>'Weekly Stats'!L31*'Pts Per'!I$2</f>
        <v>0</v>
      </c>
      <c r="O31" s="2">
        <f>'Weekly Stats'!M31*'Pts Per'!J$2</f>
        <v>0</v>
      </c>
      <c r="P31" s="2">
        <f>'Weekly Stats'!N31*'Pts Per'!K$2</f>
        <v>0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7.6000000000000005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0</v>
      </c>
      <c r="M33" s="2">
        <f>'Weekly Stats'!K33*'Pts Per'!H$2</f>
        <v>0</v>
      </c>
      <c r="N33" s="2">
        <f>'Weekly Stats'!L33*'Pts Per'!I$2</f>
        <v>0.5</v>
      </c>
      <c r="O33" s="2">
        <f>'Weekly Stats'!M33*'Pts Per'!J$2</f>
        <v>0</v>
      </c>
      <c r="P33" s="2">
        <f>'Weekly Stats'!N33*'Pts Per'!K$2</f>
        <v>7.1000000000000005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20.5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1</v>
      </c>
      <c r="O34" s="2">
        <f>'Weekly Stats'!M34*'Pts Per'!J$2</f>
        <v>6</v>
      </c>
      <c r="P34" s="2">
        <f>'Weekly Stats'!N34*'Pts Per'!K$2</f>
        <v>13.5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0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0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7.4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0.5</v>
      </c>
      <c r="O37" s="2">
        <f>'Weekly Stats'!M37*'Pts Per'!J$2</f>
        <v>6</v>
      </c>
      <c r="P37" s="2">
        <f>'Weekly Stats'!N37*'Pts Per'!K$2</f>
        <v>0.9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1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1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0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0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1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1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0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0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0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0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0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0</v>
      </c>
      <c r="Y47" s="2">
        <f>'Weekly Stats'!W47*'Pts Per'!T$2</f>
        <v>0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0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0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0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0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5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2</v>
      </c>
      <c r="AD50" s="2">
        <f>'Weekly Stats'!AB50*'Pts Per'!Y$2</f>
        <v>0</v>
      </c>
      <c r="AE50" s="2">
        <f>'Weekly Stats'!AC50*'Pts Per'!Z$2</f>
        <v>3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9.879999999999999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4</v>
      </c>
      <c r="I52" s="2">
        <f>'Weekly Stats'!G52*'Pts Per'!D$2</f>
        <v>0</v>
      </c>
      <c r="J52" s="2">
        <f>'Weekly Stats'!H52*'Pts Per'!E$2</f>
        <v>5.88</v>
      </c>
      <c r="K52" s="2">
        <f>'Weekly Stats'!I52*'Pts Per'!F$2</f>
        <v>0</v>
      </c>
      <c r="L52" s="2">
        <f>'Weekly Stats'!J52*'Pts Per'!G$2</f>
        <v>0</v>
      </c>
      <c r="M52" s="2">
        <f>'Weekly Stats'!K52*'Pts Per'!H$2</f>
        <v>0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15.6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7</v>
      </c>
      <c r="M54" s="2">
        <f>'Weekly Stats'!K54*'Pts Per'!H$2</f>
        <v>6</v>
      </c>
      <c r="N54" s="2">
        <f>'Weekly Stats'!L54*'Pts Per'!I$2</f>
        <v>0.5</v>
      </c>
      <c r="O54" s="2">
        <f>'Weekly Stats'!M54*'Pts Per'!J$2</f>
        <v>0</v>
      </c>
      <c r="P54" s="2">
        <f>'Weekly Stats'!N54*'Pts Per'!K$2</f>
        <v>2.1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14.8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6.5</v>
      </c>
      <c r="M55" s="2">
        <f>'Weekly Stats'!K55*'Pts Per'!H$2</f>
        <v>6</v>
      </c>
      <c r="N55" s="2">
        <f>'Weekly Stats'!L55*'Pts Per'!I$2</f>
        <v>0.5</v>
      </c>
      <c r="O55" s="2">
        <f>'Weekly Stats'!M55*'Pts Per'!J$2</f>
        <v>0</v>
      </c>
      <c r="P55" s="2">
        <f>'Weekly Stats'!N55*'Pts Per'!K$2</f>
        <v>1.8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0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0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0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39.6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1.1000000000000001</v>
      </c>
      <c r="M58" s="2">
        <f>'Weekly Stats'!K58*'Pts Per'!H$2</f>
        <v>6</v>
      </c>
      <c r="N58" s="2">
        <f>'Weekly Stats'!L58*'Pts Per'!I$2</f>
        <v>1</v>
      </c>
      <c r="O58" s="2">
        <f>'Weekly Stats'!M58*'Pts Per'!J$2</f>
        <v>6</v>
      </c>
      <c r="P58" s="2">
        <f>'Weekly Stats'!N58*'Pts Per'!K$2</f>
        <v>10.8</v>
      </c>
      <c r="Q58" s="2">
        <f>'Weekly Stats'!O58*'Pts Per'!L$2</f>
        <v>0</v>
      </c>
      <c r="R58" s="2">
        <f>'Weekly Stats'!P58*'Pts Per'!M$2</f>
        <v>14.700000000000001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0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0</v>
      </c>
      <c r="O59" s="2">
        <f>'Weekly Stats'!M59*'Pts Per'!J$2</f>
        <v>0</v>
      </c>
      <c r="P59" s="2">
        <f>'Weekly Stats'!N59*'Pts Per'!K$2</f>
        <v>0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0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0</v>
      </c>
      <c r="O62" s="2">
        <f>'Weekly Stats'!M62*'Pts Per'!J$2</f>
        <v>0</v>
      </c>
      <c r="P62" s="2">
        <f>'Weekly Stats'!N62*'Pts Per'!K$2</f>
        <v>0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0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0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0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0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1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1</v>
      </c>
      <c r="Y68" s="2">
        <f>'Weekly Stats'!W68*'Pts Per'!T$2</f>
        <v>0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0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0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0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0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0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0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0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0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7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4</v>
      </c>
      <c r="AD75" s="2">
        <f>'Weekly Stats'!AB75*'Pts Per'!Y$2</f>
        <v>0</v>
      </c>
      <c r="AE75" s="2">
        <f>'Weekly Stats'!AC75*'Pts Per'!Z$2</f>
        <v>3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17.64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12</v>
      </c>
      <c r="I77" s="2">
        <f>'Weekly Stats'!G77*'Pts Per'!D$2</f>
        <v>0</v>
      </c>
      <c r="J77" s="2">
        <f>'Weekly Stats'!H77*'Pts Per'!E$2</f>
        <v>3.64</v>
      </c>
      <c r="K77" s="2">
        <f>'Weekly Stats'!I77*'Pts Per'!F$2</f>
        <v>0</v>
      </c>
      <c r="L77" s="2">
        <f>'Weekly Stats'!J77*'Pts Per'!G$2</f>
        <v>2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19.100000000000001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11.600000000000001</v>
      </c>
      <c r="M79" s="2">
        <f>'Weekly Stats'!K79*'Pts Per'!H$2</f>
        <v>6</v>
      </c>
      <c r="N79" s="2">
        <f>'Weekly Stats'!L79*'Pts Per'!I$2</f>
        <v>0.5</v>
      </c>
      <c r="O79" s="2">
        <f>'Weekly Stats'!M79*'Pts Per'!J$2</f>
        <v>0</v>
      </c>
      <c r="P79" s="2">
        <f>'Weekly Stats'!N79*'Pts Per'!K$2</f>
        <v>1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6.8000000000000007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0</v>
      </c>
      <c r="O80" s="2">
        <f>'Weekly Stats'!M80*'Pts Per'!J$2</f>
        <v>0</v>
      </c>
      <c r="P80" s="2">
        <f>'Weekly Stats'!N80*'Pts Per'!K$2</f>
        <v>0</v>
      </c>
      <c r="Q80" s="2">
        <f>'Weekly Stats'!O80*'Pts Per'!L$2</f>
        <v>0</v>
      </c>
      <c r="R80" s="2">
        <f>'Weekly Stats'!P80*'Pts Per'!M$2</f>
        <v>6.8000000000000007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0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2.7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0.5</v>
      </c>
      <c r="O81" s="2">
        <f>'Weekly Stats'!M81*'Pts Per'!J$2</f>
        <v>0</v>
      </c>
      <c r="P81" s="2">
        <f>'Weekly Stats'!N81*'Pts Per'!K$2</f>
        <v>2.2000000000000002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0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0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0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9.1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0.5</v>
      </c>
      <c r="O83" s="2">
        <f>'Weekly Stats'!M83*'Pts Per'!J$2</f>
        <v>6</v>
      </c>
      <c r="P83" s="2">
        <f>'Weekly Stats'!N83*'Pts Per'!K$2</f>
        <v>2.6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8.9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1</v>
      </c>
      <c r="O84" s="2">
        <f>'Weekly Stats'!M84*'Pts Per'!J$2</f>
        <v>6</v>
      </c>
      <c r="P84" s="2">
        <f>'Weekly Stats'!N84*'Pts Per'!K$2</f>
        <v>1.9000000000000001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8.4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1</v>
      </c>
      <c r="O87" s="2">
        <f>'Weekly Stats'!M87*'Pts Per'!J$2</f>
        <v>6</v>
      </c>
      <c r="P87" s="2">
        <f>'Weekly Stats'!N87*'Pts Per'!K$2</f>
        <v>1.4000000000000001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1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1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0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0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2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2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0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0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2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2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1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1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0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0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1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1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2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2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0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0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4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4</v>
      </c>
      <c r="AD100" s="2">
        <f>'Weekly Stats'!AB100*'Pts Per'!Y$2</f>
        <v>0</v>
      </c>
      <c r="AE100" s="2">
        <f>'Weekly Stats'!AC100*'Pts Per'!Z$2</f>
        <v>0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4.28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4</v>
      </c>
      <c r="I102" s="2">
        <f>'Weekly Stats'!G102*'Pts Per'!D$2</f>
        <v>-2</v>
      </c>
      <c r="J102" s="2">
        <f>'Weekly Stats'!H102*'Pts Per'!E$2</f>
        <v>2.2800000000000002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0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0</v>
      </c>
      <c r="J103" s="2">
        <f>'Weekly Stats'!H103*'Pts Per'!E$2</f>
        <v>0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5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5</v>
      </c>
      <c r="M104" s="2">
        <f>'Weekly Stats'!K104*'Pts Per'!H$2</f>
        <v>0</v>
      </c>
      <c r="N104" s="2">
        <f>'Weekly Stats'!L104*'Pts Per'!I$2</f>
        <v>0</v>
      </c>
      <c r="O104" s="2">
        <f>'Weekly Stats'!M104*'Pts Per'!J$2</f>
        <v>0</v>
      </c>
      <c r="P104" s="2">
        <f>'Weekly Stats'!N104*'Pts Per'!K$2</f>
        <v>0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11.8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5.8000000000000007</v>
      </c>
      <c r="M105" s="2">
        <f>'Weekly Stats'!K105*'Pts Per'!H$2</f>
        <v>6</v>
      </c>
      <c r="N105" s="2">
        <f>'Weekly Stats'!L105*'Pts Per'!I$2</f>
        <v>0</v>
      </c>
      <c r="O105" s="2">
        <f>'Weekly Stats'!M105*'Pts Per'!J$2</f>
        <v>0</v>
      </c>
      <c r="P105" s="2">
        <f>'Weekly Stats'!N105*'Pts Per'!K$2</f>
        <v>0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0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0</v>
      </c>
      <c r="M106" s="2">
        <f>'Weekly Stats'!K106*'Pts Per'!H$2</f>
        <v>0</v>
      </c>
      <c r="N106" s="2">
        <f>'Weekly Stats'!L106*'Pts Per'!I$2</f>
        <v>0</v>
      </c>
      <c r="O106" s="2">
        <f>'Weekly Stats'!M106*'Pts Per'!J$2</f>
        <v>0</v>
      </c>
      <c r="P106" s="2">
        <f>'Weekly Stats'!N106*'Pts Per'!K$2</f>
        <v>0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24.1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15</v>
      </c>
      <c r="S107" s="2">
        <f>'Weekly Stats'!Q107*'Pts Per'!N$2</f>
        <v>6</v>
      </c>
      <c r="T107" s="2">
        <f>'Weekly Stats'!R107*'Pts Per'!O$2</f>
        <v>0</v>
      </c>
      <c r="U107" s="2">
        <f>'Weekly Stats'!S107*'Pts Per'!P$2</f>
        <v>3.1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10.199999999999999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0.5</v>
      </c>
      <c r="O108" s="2">
        <f>'Weekly Stats'!M108*'Pts Per'!J$2</f>
        <v>6</v>
      </c>
      <c r="P108" s="2">
        <f>'Weekly Stats'!N108*'Pts Per'!K$2</f>
        <v>3.7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2.5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0.5</v>
      </c>
      <c r="O109" s="2">
        <f>'Weekly Stats'!M109*'Pts Per'!J$2</f>
        <v>0</v>
      </c>
      <c r="P109" s="2">
        <f>'Weekly Stats'!N109*'Pts Per'!K$2</f>
        <v>2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0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0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1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1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0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0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0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0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3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3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0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0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0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0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3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3</v>
      </c>
      <c r="AD125" s="2">
        <f>'Weekly Stats'!AB125*'Pts Per'!Y$2</f>
        <v>0</v>
      </c>
      <c r="AE125" s="2">
        <f>'Weekly Stats'!AC125*'Pts Per'!Z$2</f>
        <v>0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30.98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8</v>
      </c>
      <c r="I127" s="2">
        <f>'Weekly Stats'!G127*'Pts Per'!D$2</f>
        <v>0</v>
      </c>
      <c r="J127" s="2">
        <f>'Weekly Stats'!H127*'Pts Per'!E$2</f>
        <v>5.48</v>
      </c>
      <c r="K127" s="2">
        <f>'Weekly Stats'!I127*'Pts Per'!F$2</f>
        <v>0</v>
      </c>
      <c r="L127" s="2">
        <f>'Weekly Stats'!J127*'Pts Per'!G$2</f>
        <v>11.5</v>
      </c>
      <c r="M127" s="2">
        <f>'Weekly Stats'!K127*'Pts Per'!H$2</f>
        <v>6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13.8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7.8000000000000007</v>
      </c>
      <c r="M129" s="2">
        <f>'Weekly Stats'!K129*'Pts Per'!H$2</f>
        <v>6</v>
      </c>
      <c r="N129" s="2">
        <f>'Weekly Stats'!L129*'Pts Per'!I$2</f>
        <v>0</v>
      </c>
      <c r="O129" s="2">
        <f>'Weekly Stats'!M129*'Pts Per'!J$2</f>
        <v>0</v>
      </c>
      <c r="P129" s="2">
        <f>'Weekly Stats'!N129*'Pts Per'!K$2</f>
        <v>0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0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</v>
      </c>
      <c r="O130" s="2">
        <f>'Weekly Stats'!M130*'Pts Per'!J$2</f>
        <v>0</v>
      </c>
      <c r="P130" s="2">
        <f>'Weekly Stats'!N130*'Pts Per'!K$2</f>
        <v>0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0.60000000000000009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0.60000000000000009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5.3000000000000007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0.5</v>
      </c>
      <c r="O133" s="2">
        <f>'Weekly Stats'!M133*'Pts Per'!J$2</f>
        <v>0</v>
      </c>
      <c r="P133" s="2">
        <f>'Weekly Stats'!N133*'Pts Per'!K$2</f>
        <v>4.8000000000000007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19.100000000000001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1</v>
      </c>
      <c r="O134" s="2">
        <f>'Weekly Stats'!M134*'Pts Per'!J$2</f>
        <v>12</v>
      </c>
      <c r="P134" s="2">
        <f>'Weekly Stats'!N134*'Pts Per'!K$2</f>
        <v>6.1000000000000005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4.1000000000000005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4.1000000000000005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0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3.8000000000000003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1</v>
      </c>
      <c r="O137" s="2">
        <f>'Weekly Stats'!M137*'Pts Per'!J$2</f>
        <v>0</v>
      </c>
      <c r="P137" s="2">
        <f>'Weekly Stats'!N137*'Pts Per'!K$2</f>
        <v>2.8000000000000003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0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0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1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1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3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3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0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0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0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0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0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0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0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0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0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0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4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4</v>
      </c>
      <c r="AD150" s="2">
        <f>'Weekly Stats'!AB150*'Pts Per'!Y$2</f>
        <v>0</v>
      </c>
      <c r="AE150" s="2">
        <f>'Weekly Stats'!AC150*'Pts Per'!Z$2</f>
        <v>0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8.14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0</v>
      </c>
      <c r="I152" s="2">
        <f>'Weekly Stats'!G152*'Pts Per'!D$2</f>
        <v>0</v>
      </c>
      <c r="J152" s="2">
        <f>'Weekly Stats'!H152*'Pts Per'!E$2</f>
        <v>4.84</v>
      </c>
      <c r="K152" s="2">
        <f>'Weekly Stats'!I152*'Pts Per'!F$2</f>
        <v>0</v>
      </c>
      <c r="L152" s="2">
        <f>'Weekly Stats'!J152*'Pts Per'!G$2</f>
        <v>3.3000000000000003</v>
      </c>
      <c r="M152" s="2">
        <f>'Weekly Stats'!K152*'Pts Per'!H$2</f>
        <v>0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35.1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11.4</v>
      </c>
      <c r="M154" s="2">
        <f>'Weekly Stats'!K154*'Pts Per'!H$2</f>
        <v>12</v>
      </c>
      <c r="N154" s="2">
        <f>'Weekly Stats'!L154*'Pts Per'!I$2</f>
        <v>1.5</v>
      </c>
      <c r="O154" s="2">
        <f>'Weekly Stats'!M154*'Pts Per'!J$2</f>
        <v>0</v>
      </c>
      <c r="P154" s="2">
        <f>'Weekly Stats'!N154*'Pts Per'!K$2</f>
        <v>10.200000000000001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2.7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1.1000000000000001</v>
      </c>
      <c r="M155" s="2">
        <f>'Weekly Stats'!K155*'Pts Per'!H$2</f>
        <v>0</v>
      </c>
      <c r="N155" s="2">
        <f>'Weekly Stats'!L155*'Pts Per'!I$2</f>
        <v>0.5</v>
      </c>
      <c r="O155" s="2">
        <f>'Weekly Stats'!M155*'Pts Per'!J$2</f>
        <v>0</v>
      </c>
      <c r="P155" s="2">
        <f>'Weekly Stats'!N155*'Pts Per'!K$2</f>
        <v>1.1000000000000001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9.7000000000000011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9.7000000000000011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0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0</v>
      </c>
      <c r="O158" s="2">
        <f>'Weekly Stats'!M158*'Pts Per'!J$2</f>
        <v>0</v>
      </c>
      <c r="P158" s="2">
        <f>'Weekly Stats'!N158*'Pts Per'!K$2</f>
        <v>0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0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0</v>
      </c>
      <c r="O159" s="2">
        <f>'Weekly Stats'!M159*'Pts Per'!J$2</f>
        <v>0</v>
      </c>
      <c r="P159" s="2">
        <f>'Weekly Stats'!N159*'Pts Per'!K$2</f>
        <v>0</v>
      </c>
      <c r="Q159" s="2">
        <f>'Weekly Stats'!O159*'Pts Per'!L$2</f>
        <v>0</v>
      </c>
      <c r="R159" s="2">
        <f>'Weekly Stats'!P159*'Pts Per'!M$2</f>
        <v>0</v>
      </c>
      <c r="S159" s="2">
        <f>'Weekly Stats'!Q159*'Pts Per'!N$2</f>
        <v>0</v>
      </c>
      <c r="T159" s="2">
        <f>'Weekly Stats'!R159*'Pts Per'!O$2</f>
        <v>0</v>
      </c>
      <c r="U159" s="2">
        <f>'Weekly Stats'!S159*'Pts Per'!P$2</f>
        <v>0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1.3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0.5</v>
      </c>
      <c r="O162" s="2">
        <f>'Weekly Stats'!M162*'Pts Per'!J$2</f>
        <v>0</v>
      </c>
      <c r="P162" s="2">
        <f>'Weekly Stats'!N162*'Pts Per'!K$2</f>
        <v>0.8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0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0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0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0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0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0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0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0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0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0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5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2</v>
      </c>
      <c r="AD175" s="2">
        <f>'Weekly Stats'!AB175*'Pts Per'!Y$2</f>
        <v>0</v>
      </c>
      <c r="AE175" s="2">
        <f>'Weekly Stats'!AC175*'Pts Per'!Z$2</f>
        <v>3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5.44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0</v>
      </c>
      <c r="I177" s="2">
        <f>'Weekly Stats'!G177*'Pts Per'!D$2</f>
        <v>0</v>
      </c>
      <c r="J177" s="2">
        <f>'Weekly Stats'!H177*'Pts Per'!E$2</f>
        <v>4.24</v>
      </c>
      <c r="K177" s="2">
        <f>'Weekly Stats'!I177*'Pts Per'!F$2</f>
        <v>0</v>
      </c>
      <c r="L177" s="2">
        <f>'Weekly Stats'!J177*'Pts Per'!G$2</f>
        <v>1.2000000000000002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14.100000000000001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3.3000000000000003</v>
      </c>
      <c r="M179" s="2">
        <f>'Weekly Stats'!K179*'Pts Per'!H$2</f>
        <v>6</v>
      </c>
      <c r="N179" s="2">
        <f>'Weekly Stats'!L179*'Pts Per'!I$2</f>
        <v>0.5</v>
      </c>
      <c r="O179" s="2">
        <f>'Weekly Stats'!M179*'Pts Per'!J$2</f>
        <v>0</v>
      </c>
      <c r="P179" s="2">
        <f>'Weekly Stats'!N179*'Pts Per'!K$2</f>
        <v>1.5</v>
      </c>
      <c r="Q179" s="2">
        <f>'Weekly Stats'!O179*'Pts Per'!L$2</f>
        <v>0</v>
      </c>
      <c r="R179" s="2">
        <f>'Weekly Stats'!P179*'Pts Per'!M$2</f>
        <v>1.4000000000000001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1.4000000000000001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0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</v>
      </c>
      <c r="O180" s="2">
        <f>'Weekly Stats'!M180*'Pts Per'!J$2</f>
        <v>0</v>
      </c>
      <c r="P180" s="2">
        <f>'Weekly Stats'!N180*'Pts Per'!K$2</f>
        <v>0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0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0</v>
      </c>
      <c r="M181" s="2">
        <f>'Weekly Stats'!K181*'Pts Per'!H$2</f>
        <v>0</v>
      </c>
      <c r="N181" s="2">
        <f>'Weekly Stats'!L181*'Pts Per'!I$2</f>
        <v>0</v>
      </c>
      <c r="O181" s="2">
        <f>'Weekly Stats'!M181*'Pts Per'!J$2</f>
        <v>0</v>
      </c>
      <c r="P181" s="2">
        <f>'Weekly Stats'!N181*'Pts Per'!K$2</f>
        <v>0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0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0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25.6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13.600000000000001</v>
      </c>
      <c r="M183" s="2">
        <f>'Weekly Stats'!K183*'Pts Per'!H$2</f>
        <v>12</v>
      </c>
      <c r="N183" s="2">
        <f>'Weekly Stats'!L183*'Pts Per'!I$2</f>
        <v>0</v>
      </c>
      <c r="O183" s="2">
        <f>'Weekly Stats'!M183*'Pts Per'!J$2</f>
        <v>0</v>
      </c>
      <c r="P183" s="2">
        <f>'Weekly Stats'!N183*'Pts Per'!K$2</f>
        <v>0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7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1</v>
      </c>
      <c r="O184" s="2">
        <f>'Weekly Stats'!M184*'Pts Per'!J$2</f>
        <v>0</v>
      </c>
      <c r="P184" s="2">
        <f>'Weekly Stats'!N184*'Pts Per'!K$2</f>
        <v>6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0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0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3.6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0.5</v>
      </c>
      <c r="O187" s="2">
        <f>'Weekly Stats'!M187*'Pts Per'!J$2</f>
        <v>0</v>
      </c>
      <c r="P187" s="2">
        <f>'Weekly Stats'!N187*'Pts Per'!K$2</f>
        <v>3.1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0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0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0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0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3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3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0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0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2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2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6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3</v>
      </c>
      <c r="AD200" s="2">
        <f>'Weekly Stats'!AB200*'Pts Per'!Y$2</f>
        <v>0</v>
      </c>
      <c r="AE200" s="2">
        <f>'Weekly Stats'!AC200*'Pts Per'!Z$2</f>
        <v>3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18.36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12</v>
      </c>
      <c r="I202" s="2">
        <f>'Weekly Stats'!G202*'Pts Per'!D$2</f>
        <v>0</v>
      </c>
      <c r="J202" s="2">
        <f>'Weekly Stats'!H202*'Pts Per'!E$2</f>
        <v>6.36</v>
      </c>
      <c r="K202" s="2">
        <f>'Weekly Stats'!I202*'Pts Per'!F$2</f>
        <v>0</v>
      </c>
      <c r="L202" s="2">
        <f>'Weekly Stats'!J202*'Pts Per'!G$2</f>
        <v>0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34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11.9</v>
      </c>
      <c r="M204" s="2">
        <f>'Weekly Stats'!K204*'Pts Per'!H$2</f>
        <v>12</v>
      </c>
      <c r="N204" s="2">
        <f>'Weekly Stats'!L204*'Pts Per'!I$2</f>
        <v>0.5</v>
      </c>
      <c r="O204" s="2">
        <f>'Weekly Stats'!M204*'Pts Per'!J$2</f>
        <v>6</v>
      </c>
      <c r="P204" s="2">
        <f>'Weekly Stats'!N204*'Pts Per'!K$2</f>
        <v>3.6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9.6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3.6</v>
      </c>
      <c r="M205" s="2">
        <f>'Weekly Stats'!K205*'Pts Per'!H$2</f>
        <v>6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9.8000000000000007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0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9.8000000000000007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0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0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0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0</v>
      </c>
      <c r="O208" s="2">
        <f>'Weekly Stats'!M208*'Pts Per'!J$2</f>
        <v>0</v>
      </c>
      <c r="P208" s="2">
        <f>'Weekly Stats'!N208*'Pts Per'!K$2</f>
        <v>0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12.8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1</v>
      </c>
      <c r="O209" s="2">
        <f>'Weekly Stats'!M209*'Pts Per'!J$2</f>
        <v>6</v>
      </c>
      <c r="P209" s="2">
        <f>'Weekly Stats'!N209*'Pts Per'!K$2</f>
        <v>5.8000000000000007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0.60000000000000009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0.60000000000000009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13.5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1</v>
      </c>
      <c r="O212" s="2">
        <f>'Weekly Stats'!M212*'Pts Per'!J$2</f>
        <v>6</v>
      </c>
      <c r="P212" s="2">
        <f>'Weekly Stats'!N212*'Pts Per'!K$2</f>
        <v>6.5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0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0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1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1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0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0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0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0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3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3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0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0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6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6</v>
      </c>
      <c r="AD225" s="2">
        <f>'Weekly Stats'!AB225*'Pts Per'!Y$2</f>
        <v>0</v>
      </c>
      <c r="AE225" s="2">
        <f>'Weekly Stats'!AC225*'Pts Per'!Z$2</f>
        <v>0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21.84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12</v>
      </c>
      <c r="I227" s="2">
        <f>'Weekly Stats'!G227*'Pts Per'!D$2</f>
        <v>0</v>
      </c>
      <c r="J227" s="2">
        <f>'Weekly Stats'!H227*'Pts Per'!E$2</f>
        <v>9.84</v>
      </c>
      <c r="K227" s="2">
        <f>'Weekly Stats'!I227*'Pts Per'!F$2</f>
        <v>0</v>
      </c>
      <c r="L227" s="2">
        <f>'Weekly Stats'!J227*'Pts Per'!G$2</f>
        <v>0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24.6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12.600000000000001</v>
      </c>
      <c r="M229" s="2">
        <f>'Weekly Stats'!K229*'Pts Per'!H$2</f>
        <v>12</v>
      </c>
      <c r="N229" s="2">
        <f>'Weekly Stats'!L229*'Pts Per'!I$2</f>
        <v>0</v>
      </c>
      <c r="O229" s="2">
        <f>'Weekly Stats'!M229*'Pts Per'!J$2</f>
        <v>0</v>
      </c>
      <c r="P229" s="2">
        <f>'Weekly Stats'!N229*'Pts Per'!K$2</f>
        <v>0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2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0.5</v>
      </c>
      <c r="O230" s="2">
        <f>'Weekly Stats'!M230*'Pts Per'!J$2</f>
        <v>0</v>
      </c>
      <c r="P230" s="2">
        <f>'Weekly Stats'!N230*'Pts Per'!K$2</f>
        <v>1.5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0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0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5.1000000000000005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0.5</v>
      </c>
      <c r="O233" s="2">
        <f>'Weekly Stats'!M233*'Pts Per'!J$2</f>
        <v>0</v>
      </c>
      <c r="P233" s="2">
        <f>'Weekly Stats'!N233*'Pts Per'!K$2</f>
        <v>4.6000000000000005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38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1.5</v>
      </c>
      <c r="O234" s="2">
        <f>'Weekly Stats'!M234*'Pts Per'!J$2</f>
        <v>18</v>
      </c>
      <c r="P234" s="2">
        <f>'Weekly Stats'!N234*'Pts Per'!K$2</f>
        <v>18.5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4.1000000000000005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1.8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2.3000000000000003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2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2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0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0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1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1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3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3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0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0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0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0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2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2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0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0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4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4</v>
      </c>
      <c r="AD250" s="2">
        <f>'Weekly Stats'!AB250*'Pts Per'!Y$2</f>
        <v>0</v>
      </c>
      <c r="AE250" s="2">
        <f>'Weekly Stats'!AC250*'Pts Per'!Z$2</f>
        <v>0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25.580000000000002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12</v>
      </c>
      <c r="I252" s="2">
        <f>'Weekly Stats'!G252*'Pts Per'!D$2</f>
        <v>0</v>
      </c>
      <c r="J252" s="2">
        <f>'Weekly Stats'!H252*'Pts Per'!E$2</f>
        <v>11.88</v>
      </c>
      <c r="K252" s="2">
        <f>'Weekly Stats'!I252*'Pts Per'!F$2</f>
        <v>0</v>
      </c>
      <c r="L252" s="2">
        <f>'Weekly Stats'!J252*'Pts Per'!G$2</f>
        <v>1.7000000000000002</v>
      </c>
      <c r="M252" s="2">
        <f>'Weekly Stats'!K252*'Pts Per'!H$2</f>
        <v>0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4.3000000000000007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3.3000000000000003</v>
      </c>
      <c r="M254" s="2">
        <f>'Weekly Stats'!K254*'Pts Per'!H$2</f>
        <v>0</v>
      </c>
      <c r="N254" s="2">
        <f>'Weekly Stats'!L254*'Pts Per'!I$2</f>
        <v>0.5</v>
      </c>
      <c r="O254" s="2">
        <f>'Weekly Stats'!M254*'Pts Per'!J$2</f>
        <v>0</v>
      </c>
      <c r="P254" s="2">
        <f>'Weekly Stats'!N254*'Pts Per'!K$2</f>
        <v>0.5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2.2999999999999998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0.5</v>
      </c>
      <c r="O255" s="2">
        <f>'Weekly Stats'!M255*'Pts Per'!J$2</f>
        <v>0</v>
      </c>
      <c r="P255" s="2">
        <f>'Weekly Stats'!N255*'Pts Per'!K$2</f>
        <v>1.8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1.1000000000000001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1.1000000000000001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37.799999999999997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1.5</v>
      </c>
      <c r="O258" s="2">
        <f>'Weekly Stats'!M258*'Pts Per'!J$2</f>
        <v>18</v>
      </c>
      <c r="P258" s="2">
        <f>'Weekly Stats'!N258*'Pts Per'!K$2</f>
        <v>18.3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8.5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1.5</v>
      </c>
      <c r="O259" s="2">
        <f>'Weekly Stats'!M259*'Pts Per'!J$2</f>
        <v>0</v>
      </c>
      <c r="P259" s="2">
        <f>'Weekly Stats'!N259*'Pts Per'!K$2</f>
        <v>7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7.6000000000000005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7.6000000000000005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0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2.6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0.5</v>
      </c>
      <c r="O262" s="2">
        <f>'Weekly Stats'!M262*'Pts Per'!J$2</f>
        <v>0</v>
      </c>
      <c r="P262" s="2">
        <f>'Weekly Stats'!N262*'Pts Per'!K$2</f>
        <v>2.1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0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0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0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0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0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0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0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0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0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0</v>
      </c>
      <c r="Y269" s="2">
        <f>'Weekly Stats'!W269*'Pts Per'!T$2</f>
        <v>0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0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0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0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0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3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0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4.2200000000000006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0</v>
      </c>
      <c r="I277" s="2">
        <f>'Weekly Stats'!G277*'Pts Per'!D$2</f>
        <v>0</v>
      </c>
      <c r="J277" s="2">
        <f>'Weekly Stats'!H277*'Pts Per'!E$2</f>
        <v>3.3200000000000003</v>
      </c>
      <c r="K277" s="2">
        <f>'Weekly Stats'!I277*'Pts Per'!F$2</f>
        <v>0</v>
      </c>
      <c r="L277" s="2">
        <f>'Weekly Stats'!J277*'Pts Per'!G$2</f>
        <v>0.9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16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5.1000000000000005</v>
      </c>
      <c r="M279" s="2">
        <f>'Weekly Stats'!K279*'Pts Per'!H$2</f>
        <v>6</v>
      </c>
      <c r="N279" s="2">
        <f>'Weekly Stats'!L279*'Pts Per'!I$2</f>
        <v>1</v>
      </c>
      <c r="O279" s="2">
        <f>'Weekly Stats'!M279*'Pts Per'!J$2</f>
        <v>0</v>
      </c>
      <c r="P279" s="2">
        <f>'Weekly Stats'!N279*'Pts Per'!K$2</f>
        <v>3.9000000000000004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0.5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0.5</v>
      </c>
      <c r="O280" s="2">
        <f>'Weekly Stats'!M280*'Pts Per'!J$2</f>
        <v>0</v>
      </c>
      <c r="P280" s="2">
        <f>'Weekly Stats'!N280*'Pts Per'!K$2</f>
        <v>0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4.4000000000000004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4.4000000000000004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0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0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19.600000000000001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6.1000000000000005</v>
      </c>
      <c r="M283" s="2">
        <f>'Weekly Stats'!K283*'Pts Per'!H$2</f>
        <v>12</v>
      </c>
      <c r="N283" s="2">
        <f>'Weekly Stats'!L283*'Pts Per'!I$2</f>
        <v>0.5</v>
      </c>
      <c r="O283" s="2">
        <f>'Weekly Stats'!M283*'Pts Per'!J$2</f>
        <v>0</v>
      </c>
      <c r="P283" s="2">
        <f>'Weekly Stats'!N283*'Pts Per'!K$2</f>
        <v>1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3.9000000000000004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0.5</v>
      </c>
      <c r="O284" s="2">
        <f>'Weekly Stats'!M284*'Pts Per'!J$2</f>
        <v>0</v>
      </c>
      <c r="P284" s="2">
        <f>'Weekly Stats'!N284*'Pts Per'!K$2</f>
        <v>3.4000000000000004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0.9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0</v>
      </c>
      <c r="O285" s="2">
        <f>'Weekly Stats'!M285*'Pts Per'!J$2</f>
        <v>0</v>
      </c>
      <c r="P285" s="2">
        <f>'Weekly Stats'!N285*'Pts Per'!K$2</f>
        <v>0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0.9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0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</v>
      </c>
      <c r="O287" s="2">
        <f>'Weekly Stats'!M287*'Pts Per'!J$2</f>
        <v>0</v>
      </c>
      <c r="P287" s="2">
        <f>'Weekly Stats'!N287*'Pts Per'!K$2</f>
        <v>0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0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0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2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2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1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1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0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0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0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0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0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0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2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2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0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0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6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3</v>
      </c>
      <c r="AD300" s="2">
        <f>'Weekly Stats'!AB300*'Pts Per'!Y$2</f>
        <v>0</v>
      </c>
      <c r="AE300" s="2">
        <f>'Weekly Stats'!AC300*'Pts Per'!Z$2</f>
        <v>3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35.32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12</v>
      </c>
      <c r="I302" s="2">
        <f>'Weekly Stats'!G302*'Pts Per'!D$2</f>
        <v>0</v>
      </c>
      <c r="J302" s="2">
        <f>'Weekly Stats'!H302*'Pts Per'!E$2</f>
        <v>9.32</v>
      </c>
      <c r="K302" s="2">
        <f>'Weekly Stats'!I302*'Pts Per'!F$2</f>
        <v>0</v>
      </c>
      <c r="L302" s="2">
        <f>'Weekly Stats'!J302*'Pts Per'!G$2</f>
        <v>8</v>
      </c>
      <c r="M302" s="2">
        <f>'Weekly Stats'!K302*'Pts Per'!H$2</f>
        <v>6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8.4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0</v>
      </c>
      <c r="M304" s="2">
        <f>'Weekly Stats'!K304*'Pts Per'!H$2</f>
        <v>0</v>
      </c>
      <c r="N304" s="2">
        <f>'Weekly Stats'!L304*'Pts Per'!I$2</f>
        <v>0</v>
      </c>
      <c r="O304" s="2">
        <f>'Weekly Stats'!M304*'Pts Per'!J$2</f>
        <v>0</v>
      </c>
      <c r="P304" s="2">
        <f>'Weekly Stats'!N304*'Pts Per'!K$2</f>
        <v>0</v>
      </c>
      <c r="Q304" s="2">
        <f>'Weekly Stats'!O304*'Pts Per'!L$2</f>
        <v>0</v>
      </c>
      <c r="R304" s="2">
        <f>'Weekly Stats'!P304*'Pts Per'!M$2</f>
        <v>8.4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2.2999999999999998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0.5</v>
      </c>
      <c r="O305" s="2">
        <f>'Weekly Stats'!M305*'Pts Per'!J$2</f>
        <v>0</v>
      </c>
      <c r="P305" s="2">
        <f>'Weekly Stats'!N305*'Pts Per'!K$2</f>
        <v>1.8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0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</v>
      </c>
      <c r="O306" s="2">
        <f>'Weekly Stats'!M306*'Pts Per'!J$2</f>
        <v>0</v>
      </c>
      <c r="P306" s="2">
        <f>'Weekly Stats'!N306*'Pts Per'!K$2</f>
        <v>0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0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0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16.8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0</v>
      </c>
      <c r="M308" s="2">
        <f>'Weekly Stats'!K308*'Pts Per'!H$2</f>
        <v>0</v>
      </c>
      <c r="N308" s="2">
        <f>'Weekly Stats'!L308*'Pts Per'!I$2</f>
        <v>1</v>
      </c>
      <c r="O308" s="2">
        <f>'Weekly Stats'!M308*'Pts Per'!J$2</f>
        <v>6</v>
      </c>
      <c r="P308" s="2">
        <f>'Weekly Stats'!N308*'Pts Per'!K$2</f>
        <v>9.8000000000000007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25.200000000000003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1.5</v>
      </c>
      <c r="O309" s="2">
        <f>'Weekly Stats'!M309*'Pts Per'!J$2</f>
        <v>12</v>
      </c>
      <c r="P309" s="2">
        <f>'Weekly Stats'!N309*'Pts Per'!K$2</f>
        <v>11.700000000000001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0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0</v>
      </c>
      <c r="O310" s="2">
        <f>'Weekly Stats'!M310*'Pts Per'!J$2</f>
        <v>0</v>
      </c>
      <c r="P310" s="2">
        <f>'Weekly Stats'!N310*'Pts Per'!K$2</f>
        <v>0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2.9000000000000004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</v>
      </c>
      <c r="O312" s="2">
        <f>'Weekly Stats'!M312*'Pts Per'!J$2</f>
        <v>0</v>
      </c>
      <c r="P312" s="2">
        <f>'Weekly Stats'!N312*'Pts Per'!K$2</f>
        <v>0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2.9000000000000004</v>
      </c>
      <c r="V312" s="2">
        <f>'Weekly Stats'!T312*'Pts Per'!Q$2</f>
        <v>0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0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0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0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0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0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0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0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0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0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0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1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1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2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2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4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4</v>
      </c>
      <c r="AD325" s="2">
        <f>'Weekly Stats'!AB325*'Pts Per'!Y$2</f>
        <v>0</v>
      </c>
      <c r="AE325" s="2">
        <f>'Weekly Stats'!AC325*'Pts Per'!Z$2</f>
        <v>0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1.6600000000000001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0</v>
      </c>
      <c r="I327" s="2">
        <f>'Weekly Stats'!G327*'Pts Per'!D$2</f>
        <v>-2</v>
      </c>
      <c r="J327" s="2">
        <f>'Weekly Stats'!H327*'Pts Per'!E$2</f>
        <v>3.16</v>
      </c>
      <c r="K327" s="2">
        <f>'Weekly Stats'!I327*'Pts Per'!F$2</f>
        <v>0</v>
      </c>
      <c r="L327" s="2">
        <f>'Weekly Stats'!J327*'Pts Per'!G$2</f>
        <v>0.5</v>
      </c>
      <c r="M327" s="2">
        <f>'Weekly Stats'!K327*'Pts Per'!H$2</f>
        <v>0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6.5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0.5</v>
      </c>
      <c r="M329" s="2">
        <f>'Weekly Stats'!K329*'Pts Per'!H$2</f>
        <v>6</v>
      </c>
      <c r="N329" s="2">
        <f>'Weekly Stats'!L329*'Pts Per'!I$2</f>
        <v>0</v>
      </c>
      <c r="O329" s="2">
        <f>'Weekly Stats'!M329*'Pts Per'!J$2</f>
        <v>0</v>
      </c>
      <c r="P329" s="2">
        <f>'Weekly Stats'!N329*'Pts Per'!K$2</f>
        <v>0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0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2.4000000000000004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0.5</v>
      </c>
      <c r="O330" s="2">
        <f>'Weekly Stats'!M330*'Pts Per'!J$2</f>
        <v>0</v>
      </c>
      <c r="P330" s="2">
        <f>'Weekly Stats'!N330*'Pts Per'!K$2</f>
        <v>1.9000000000000001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6.6000000000000005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0</v>
      </c>
      <c r="O333" s="2">
        <f>'Weekly Stats'!M333*'Pts Per'!J$2</f>
        <v>0</v>
      </c>
      <c r="P333" s="2">
        <f>'Weekly Stats'!N333*'Pts Per'!K$2</f>
        <v>0</v>
      </c>
      <c r="Q333" s="2">
        <f>'Weekly Stats'!O333*'Pts Per'!L$2</f>
        <v>0</v>
      </c>
      <c r="R333" s="2">
        <f>'Weekly Stats'!P333*'Pts Per'!M$2</f>
        <v>6.6000000000000005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3.7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0.5</v>
      </c>
      <c r="O334" s="2">
        <f>'Weekly Stats'!M334*'Pts Per'!J$2</f>
        <v>0</v>
      </c>
      <c r="P334" s="2">
        <f>'Weekly Stats'!N334*'Pts Per'!K$2</f>
        <v>3.2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3.8000000000000003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1</v>
      </c>
      <c r="O337" s="2">
        <f>'Weekly Stats'!M337*'Pts Per'!J$2</f>
        <v>0</v>
      </c>
      <c r="P337" s="2">
        <f>'Weekly Stats'!N337*'Pts Per'!K$2</f>
        <v>2.8000000000000003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1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1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0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0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0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0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0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0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0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0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0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0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0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0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0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0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1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1</v>
      </c>
      <c r="AD350" s="2">
        <f>'Weekly Stats'!AB350*'Pts Per'!Y$2</f>
        <v>0</v>
      </c>
      <c r="AE350" s="2">
        <f>'Weekly Stats'!AC350*'Pts Per'!Z$2</f>
        <v>0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2.9000000000000004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0</v>
      </c>
      <c r="I352" s="2">
        <f>'Weekly Stats'!G352*'Pts Per'!D$2</f>
        <v>0</v>
      </c>
      <c r="J352" s="2">
        <f>'Weekly Stats'!H352*'Pts Per'!E$2</f>
        <v>2.8000000000000003</v>
      </c>
      <c r="K352" s="2">
        <f>'Weekly Stats'!I352*'Pts Per'!F$2</f>
        <v>0</v>
      </c>
      <c r="L352" s="2">
        <f>'Weekly Stats'!J352*'Pts Per'!G$2</f>
        <v>0.1</v>
      </c>
      <c r="M352" s="2">
        <f>'Weekly Stats'!K352*'Pts Per'!H$2</f>
        <v>0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0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0</v>
      </c>
      <c r="M354" s="2">
        <f>'Weekly Stats'!K354*'Pts Per'!H$2</f>
        <v>0</v>
      </c>
      <c r="N354" s="2">
        <f>'Weekly Stats'!L354*'Pts Per'!I$2</f>
        <v>0</v>
      </c>
      <c r="O354" s="2">
        <f>'Weekly Stats'!M354*'Pts Per'!J$2</f>
        <v>0</v>
      </c>
      <c r="P354" s="2">
        <f>'Weekly Stats'!N354*'Pts Per'!K$2</f>
        <v>0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0.8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0.5</v>
      </c>
      <c r="O355" s="2">
        <f>'Weekly Stats'!M355*'Pts Per'!J$2</f>
        <v>0</v>
      </c>
      <c r="P355" s="2">
        <f>'Weekly Stats'!N355*'Pts Per'!K$2</f>
        <v>0.30000000000000004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26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4.8000000000000007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15.200000000000001</v>
      </c>
      <c r="S356" s="2">
        <f>'Weekly Stats'!Q356*'Pts Per'!N$2</f>
        <v>6</v>
      </c>
      <c r="T356" s="2">
        <f>'Weekly Stats'!R356*'Pts Per'!O$2</f>
        <v>0</v>
      </c>
      <c r="U356" s="2">
        <f>'Weekly Stats'!S356*'Pts Per'!P$2</f>
        <v>0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1.3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1.3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0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8.1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2.1</v>
      </c>
      <c r="M358" s="2">
        <f>'Weekly Stats'!K358*'Pts Per'!H$2</f>
        <v>6</v>
      </c>
      <c r="N358" s="2">
        <f>'Weekly Stats'!L358*'Pts Per'!I$2</f>
        <v>0</v>
      </c>
      <c r="O358" s="2">
        <f>'Weekly Stats'!M358*'Pts Per'!J$2</f>
        <v>0</v>
      </c>
      <c r="P358" s="2">
        <f>'Weekly Stats'!N358*'Pts Per'!K$2</f>
        <v>0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5.8000000000000007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1</v>
      </c>
      <c r="O359" s="2">
        <f>'Weekly Stats'!M359*'Pts Per'!J$2</f>
        <v>0</v>
      </c>
      <c r="P359" s="2">
        <f>'Weekly Stats'!N359*'Pts Per'!K$2</f>
        <v>4.8000000000000007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2.2000000000000002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2.2000000000000002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2.4000000000000004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0.5</v>
      </c>
      <c r="O362" s="2">
        <f>'Weekly Stats'!M362*'Pts Per'!J$2</f>
        <v>0</v>
      </c>
      <c r="P362" s="2">
        <f>'Weekly Stats'!N362*'Pts Per'!K$2</f>
        <v>1.9000000000000001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0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0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0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0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0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0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1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1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0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0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0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0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0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0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0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0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0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0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1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1</v>
      </c>
      <c r="AD375" s="2">
        <f>'Weekly Stats'!AB375*'Pts Per'!Y$2</f>
        <v>0</v>
      </c>
      <c r="AE375" s="2">
        <f>'Weekly Stats'!AC375*'Pts Per'!Z$2</f>
        <v>0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19.619999999999997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8</v>
      </c>
      <c r="I377" s="2">
        <f>'Weekly Stats'!G377*'Pts Per'!D$2</f>
        <v>0</v>
      </c>
      <c r="J377" s="2">
        <f>'Weekly Stats'!H377*'Pts Per'!E$2</f>
        <v>4.72</v>
      </c>
      <c r="K377" s="2">
        <f>'Weekly Stats'!I377*'Pts Per'!F$2</f>
        <v>0</v>
      </c>
      <c r="L377" s="2">
        <f>'Weekly Stats'!J377*'Pts Per'!G$2</f>
        <v>6.9</v>
      </c>
      <c r="M377" s="2">
        <f>'Weekly Stats'!K377*'Pts Per'!H$2</f>
        <v>0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0.5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0.5</v>
      </c>
      <c r="M379" s="2">
        <f>'Weekly Stats'!K379*'Pts Per'!H$2</f>
        <v>0</v>
      </c>
      <c r="N379" s="2">
        <f>'Weekly Stats'!L379*'Pts Per'!I$2</f>
        <v>0</v>
      </c>
      <c r="O379" s="2">
        <f>'Weekly Stats'!M379*'Pts Per'!J$2</f>
        <v>0</v>
      </c>
      <c r="P379" s="2">
        <f>'Weekly Stats'!N379*'Pts Per'!K$2</f>
        <v>0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3.5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1</v>
      </c>
      <c r="O380" s="2">
        <f>'Weekly Stats'!M380*'Pts Per'!J$2</f>
        <v>0</v>
      </c>
      <c r="P380" s="2">
        <f>'Weekly Stats'!N380*'Pts Per'!K$2</f>
        <v>2.5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3.7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</v>
      </c>
      <c r="O381" s="2">
        <f>'Weekly Stats'!M381*'Pts Per'!J$2</f>
        <v>0</v>
      </c>
      <c r="P381" s="2">
        <f>'Weekly Stats'!N381*'Pts Per'!K$2</f>
        <v>0</v>
      </c>
      <c r="Q381" s="2">
        <f>'Weekly Stats'!O381*'Pts Per'!L$2</f>
        <v>0</v>
      </c>
      <c r="R381" s="2">
        <f>'Weekly Stats'!P381*'Pts Per'!M$2</f>
        <v>3.2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0.5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0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0</v>
      </c>
      <c r="O382" s="2">
        <f>'Weekly Stats'!M382*'Pts Per'!J$2</f>
        <v>0</v>
      </c>
      <c r="P382" s="2">
        <f>'Weekly Stats'!N382*'Pts Per'!K$2</f>
        <v>0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13.600000000000001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1.5</v>
      </c>
      <c r="O383" s="2">
        <f>'Weekly Stats'!M383*'Pts Per'!J$2</f>
        <v>6</v>
      </c>
      <c r="P383" s="2">
        <f>'Weekly Stats'!N383*'Pts Per'!K$2</f>
        <v>6.1000000000000005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11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2.2000000000000002</v>
      </c>
      <c r="M384" s="2">
        <f>'Weekly Stats'!K384*'Pts Per'!H$2</f>
        <v>0</v>
      </c>
      <c r="N384" s="2">
        <f>'Weekly Stats'!L384*'Pts Per'!I$2</f>
        <v>1</v>
      </c>
      <c r="O384" s="2">
        <f>'Weekly Stats'!M384*'Pts Per'!J$2</f>
        <v>6</v>
      </c>
      <c r="P384" s="2">
        <f>'Weekly Stats'!N384*'Pts Per'!K$2</f>
        <v>1.8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0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0</v>
      </c>
      <c r="M385" s="2">
        <f>'Weekly Stats'!K385*'Pts Per'!H$2</f>
        <v>0</v>
      </c>
      <c r="N385" s="2">
        <f>'Weekly Stats'!L385*'Pts Per'!I$2</f>
        <v>0</v>
      </c>
      <c r="O385" s="2">
        <f>'Weekly Stats'!M385*'Pts Per'!J$2</f>
        <v>0</v>
      </c>
      <c r="P385" s="2">
        <f>'Weekly Stats'!N385*'Pts Per'!K$2</f>
        <v>0</v>
      </c>
      <c r="Q385" s="2">
        <f>'Weekly Stats'!O385*'Pts Per'!L$2</f>
        <v>0</v>
      </c>
      <c r="R385" s="2">
        <f>'Weekly Stats'!P385*'Pts Per'!M$2</f>
        <v>0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0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1.9000000000000001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0.5</v>
      </c>
      <c r="O387" s="2">
        <f>'Weekly Stats'!M387*'Pts Per'!J$2</f>
        <v>0</v>
      </c>
      <c r="P387" s="2">
        <f>'Weekly Stats'!N387*'Pts Per'!K$2</f>
        <v>1.4000000000000001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0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0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1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1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0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0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0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0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0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0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6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3</v>
      </c>
      <c r="AD400" s="2">
        <f>'Weekly Stats'!AB400*'Pts Per'!Y$2</f>
        <v>0</v>
      </c>
      <c r="AE400" s="2">
        <f>'Weekly Stats'!AC400*'Pts Per'!Z$2</f>
        <v>3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19.920000000000002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0</v>
      </c>
      <c r="I402" s="2">
        <f>'Weekly Stats'!G402*'Pts Per'!D$2</f>
        <v>-2</v>
      </c>
      <c r="J402" s="2">
        <f>'Weekly Stats'!H402*'Pts Per'!E$2</f>
        <v>6.5200000000000005</v>
      </c>
      <c r="K402" s="2">
        <f>'Weekly Stats'!I402*'Pts Per'!F$2</f>
        <v>0</v>
      </c>
      <c r="L402" s="2">
        <f>'Weekly Stats'!J402*'Pts Per'!G$2</f>
        <v>9.4</v>
      </c>
      <c r="M402" s="2">
        <f>'Weekly Stats'!K402*'Pts Per'!H$2</f>
        <v>6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22.2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0.30000000000000004</v>
      </c>
      <c r="M404" s="2">
        <f>'Weekly Stats'!K404*'Pts Per'!H$2</f>
        <v>0</v>
      </c>
      <c r="N404" s="2">
        <f>'Weekly Stats'!L404*'Pts Per'!I$2</f>
        <v>1.5</v>
      </c>
      <c r="O404" s="2">
        <f>'Weekly Stats'!M404*'Pts Per'!J$2</f>
        <v>0</v>
      </c>
      <c r="P404" s="2">
        <f>'Weekly Stats'!N404*'Pts Per'!K$2</f>
        <v>0</v>
      </c>
      <c r="Q404" s="2">
        <f>'Weekly Stats'!O404*'Pts Per'!L$2</f>
        <v>0</v>
      </c>
      <c r="R404" s="2">
        <f>'Weekly Stats'!P404*'Pts Per'!M$2</f>
        <v>14.4</v>
      </c>
      <c r="S404" s="2">
        <f>'Weekly Stats'!Q404*'Pts Per'!N$2</f>
        <v>6</v>
      </c>
      <c r="T404" s="2">
        <f>'Weekly Stats'!R404*'Pts Per'!O$2</f>
        <v>0</v>
      </c>
      <c r="U404" s="2">
        <f>'Weekly Stats'!S404*'Pts Per'!P$2</f>
        <v>0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10.100000000000001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4.1000000000000005</v>
      </c>
      <c r="M405" s="2">
        <f>'Weekly Stats'!K405*'Pts Per'!H$2</f>
        <v>6</v>
      </c>
      <c r="N405" s="2">
        <f>'Weekly Stats'!L405*'Pts Per'!I$2</f>
        <v>0</v>
      </c>
      <c r="O405" s="2">
        <f>'Weekly Stats'!M405*'Pts Per'!J$2</f>
        <v>0</v>
      </c>
      <c r="P405" s="2">
        <f>'Weekly Stats'!N405*'Pts Per'!K$2</f>
        <v>0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0</v>
      </c>
      <c r="M406" s="2">
        <f>'Weekly Stats'!K406*'Pts Per'!H$2</f>
        <v>0</v>
      </c>
      <c r="N406" s="2">
        <f>'Weekly Stats'!L406*'Pts Per'!I$2</f>
        <v>0</v>
      </c>
      <c r="O406" s="2">
        <f>'Weekly Stats'!M406*'Pts Per'!J$2</f>
        <v>0</v>
      </c>
      <c r="P406" s="2">
        <f>'Weekly Stats'!N406*'Pts Per'!K$2</f>
        <v>0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12.5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1</v>
      </c>
      <c r="O408" s="2">
        <f>'Weekly Stats'!M408*'Pts Per'!J$2</f>
        <v>0</v>
      </c>
      <c r="P408" s="2">
        <f>'Weekly Stats'!N408*'Pts Per'!K$2</f>
        <v>11.5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2.9000000000000004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0.5</v>
      </c>
      <c r="O409" s="2">
        <f>'Weekly Stats'!M409*'Pts Per'!J$2</f>
        <v>0</v>
      </c>
      <c r="P409" s="2">
        <f>'Weekly Stats'!N409*'Pts Per'!K$2</f>
        <v>2.4000000000000004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3.4000000000000004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1</v>
      </c>
      <c r="O412" s="2">
        <f>'Weekly Stats'!M412*'Pts Per'!J$2</f>
        <v>0</v>
      </c>
      <c r="P412" s="2">
        <f>'Weekly Stats'!N412*'Pts Per'!K$2</f>
        <v>2.4000000000000004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1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1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0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0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0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0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0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0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0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0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0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0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9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3</v>
      </c>
      <c r="AD425" s="2">
        <f>'Weekly Stats'!AB425*'Pts Per'!Y$2</f>
        <v>0</v>
      </c>
      <c r="AE425" s="2">
        <f>'Weekly Stats'!AC425*'Pts Per'!Z$2</f>
        <v>6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0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0</v>
      </c>
      <c r="I427" s="2">
        <f>'Weekly Stats'!G427*'Pts Per'!D$2</f>
        <v>0</v>
      </c>
      <c r="J427" s="2">
        <f>'Weekly Stats'!H427*'Pts Per'!E$2</f>
        <v>0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6.3800000000000008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4</v>
      </c>
      <c r="I428" s="2">
        <f>'Weekly Stats'!G428*'Pts Per'!D$2</f>
        <v>-2</v>
      </c>
      <c r="J428" s="2">
        <f>'Weekly Stats'!H428*'Pts Per'!E$2</f>
        <v>3.48</v>
      </c>
      <c r="K428" s="2">
        <f>'Weekly Stats'!I428*'Pts Per'!F$2</f>
        <v>0</v>
      </c>
      <c r="L428" s="2">
        <f>'Weekly Stats'!J428*'Pts Per'!G$2</f>
        <v>0.9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50.3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20.5</v>
      </c>
      <c r="M429" s="2">
        <f>'Weekly Stats'!K429*'Pts Per'!H$2</f>
        <v>18</v>
      </c>
      <c r="N429" s="2">
        <f>'Weekly Stats'!L429*'Pts Per'!I$2</f>
        <v>0.5</v>
      </c>
      <c r="O429" s="2">
        <f>'Weekly Stats'!M429*'Pts Per'!J$2</f>
        <v>6</v>
      </c>
      <c r="P429" s="2">
        <f>'Weekly Stats'!N429*'Pts Per'!K$2</f>
        <v>5.3000000000000007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1.3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0.5</v>
      </c>
      <c r="O430" s="2">
        <f>'Weekly Stats'!M430*'Pts Per'!J$2</f>
        <v>0</v>
      </c>
      <c r="P430" s="2">
        <f>'Weekly Stats'!N430*'Pts Per'!K$2</f>
        <v>0.8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5.8000000000000007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3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2.8000000000000003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1.9000000000000001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0.5</v>
      </c>
      <c r="O433" s="2">
        <f>'Weekly Stats'!M433*'Pts Per'!J$2</f>
        <v>0</v>
      </c>
      <c r="P433" s="2">
        <f>'Weekly Stats'!N433*'Pts Per'!K$2</f>
        <v>1.4000000000000001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0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</v>
      </c>
      <c r="O434" s="2">
        <f>'Weekly Stats'!M434*'Pts Per'!J$2</f>
        <v>0</v>
      </c>
      <c r="P434" s="2">
        <f>'Weekly Stats'!N434*'Pts Per'!K$2</f>
        <v>0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1.7000000000000002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0.5</v>
      </c>
      <c r="O437" s="2">
        <f>'Weekly Stats'!M437*'Pts Per'!J$2</f>
        <v>0</v>
      </c>
      <c r="P437" s="2">
        <f>'Weekly Stats'!N437*'Pts Per'!K$2</f>
        <v>1.2000000000000002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0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0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0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0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1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1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1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1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0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0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0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0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0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0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2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2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2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2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4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4</v>
      </c>
      <c r="AD450" s="2">
        <f>'Weekly Stats'!AB450*'Pts Per'!Y$2</f>
        <v>0</v>
      </c>
      <c r="AE450" s="2">
        <f>'Weekly Stats'!AC450*'Pts Per'!Z$2</f>
        <v>0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19.16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12</v>
      </c>
      <c r="I452" s="2">
        <f>'Weekly Stats'!G452*'Pts Per'!D$2</f>
        <v>-2</v>
      </c>
      <c r="J452" s="2">
        <f>'Weekly Stats'!H452*'Pts Per'!E$2</f>
        <v>9.16</v>
      </c>
      <c r="K452" s="2">
        <f>'Weekly Stats'!I452*'Pts Per'!F$2</f>
        <v>0</v>
      </c>
      <c r="L452" s="2">
        <f>'Weekly Stats'!J452*'Pts Per'!G$2</f>
        <v>0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27.500000000000004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10.700000000000001</v>
      </c>
      <c r="M454" s="2">
        <f>'Weekly Stats'!K454*'Pts Per'!H$2</f>
        <v>0</v>
      </c>
      <c r="N454" s="2">
        <f>'Weekly Stats'!L454*'Pts Per'!I$2</f>
        <v>1.5</v>
      </c>
      <c r="O454" s="2">
        <f>'Weekly Stats'!M454*'Pts Per'!J$2</f>
        <v>6</v>
      </c>
      <c r="P454" s="2">
        <f>'Weekly Stats'!N454*'Pts Per'!K$2</f>
        <v>9.3000000000000007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0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</v>
      </c>
      <c r="O455" s="2">
        <f>'Weekly Stats'!M455*'Pts Per'!J$2</f>
        <v>0</v>
      </c>
      <c r="P455" s="2">
        <f>'Weekly Stats'!N455*'Pts Per'!K$2</f>
        <v>0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26.4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6</v>
      </c>
      <c r="M458" s="2">
        <f>'Weekly Stats'!K458*'Pts Per'!H$2</f>
        <v>6</v>
      </c>
      <c r="N458" s="2">
        <f>'Weekly Stats'!L458*'Pts Per'!I$2</f>
        <v>1</v>
      </c>
      <c r="O458" s="2">
        <f>'Weekly Stats'!M458*'Pts Per'!J$2</f>
        <v>6</v>
      </c>
      <c r="P458" s="2">
        <f>'Weekly Stats'!N458*'Pts Per'!K$2</f>
        <v>7.4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8.5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0.5</v>
      </c>
      <c r="O459" s="2">
        <f>'Weekly Stats'!M459*'Pts Per'!J$2</f>
        <v>6</v>
      </c>
      <c r="P459" s="2">
        <f>'Weekly Stats'!N459*'Pts Per'!K$2</f>
        <v>2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9.2000000000000011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9.2000000000000011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0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5.2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1</v>
      </c>
      <c r="O462" s="2">
        <f>'Weekly Stats'!M462*'Pts Per'!J$2</f>
        <v>0</v>
      </c>
      <c r="P462" s="2">
        <f>'Weekly Stats'!N462*'Pts Per'!K$2</f>
        <v>4.2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1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1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1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1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0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0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0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0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0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0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0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0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0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0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4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4</v>
      </c>
      <c r="AD475" s="2">
        <f>'Weekly Stats'!AB475*'Pts Per'!Y$2</f>
        <v>0</v>
      </c>
      <c r="AE475" s="2">
        <f>'Weekly Stats'!AC475*'Pts Per'!Z$2</f>
        <v>0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19.079999999999998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8</v>
      </c>
      <c r="I477" s="2">
        <f>'Weekly Stats'!G477*'Pts Per'!D$2</f>
        <v>-2</v>
      </c>
      <c r="J477" s="2">
        <f>'Weekly Stats'!H477*'Pts Per'!E$2</f>
        <v>13.08</v>
      </c>
      <c r="K477" s="2">
        <f>'Weekly Stats'!I477*'Pts Per'!F$2</f>
        <v>0</v>
      </c>
      <c r="L477" s="2">
        <f>'Weekly Stats'!J477*'Pts Per'!G$2</f>
        <v>0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8.9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1.8</v>
      </c>
      <c r="M479" s="2">
        <f>'Weekly Stats'!K479*'Pts Per'!H$2</f>
        <v>0</v>
      </c>
      <c r="N479" s="2">
        <f>'Weekly Stats'!L479*'Pts Per'!I$2</f>
        <v>1.5</v>
      </c>
      <c r="O479" s="2">
        <f>'Weekly Stats'!M479*'Pts Per'!J$2</f>
        <v>0</v>
      </c>
      <c r="P479" s="2">
        <f>'Weekly Stats'!N479*'Pts Per'!K$2</f>
        <v>5.6000000000000005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12.600000000000001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0</v>
      </c>
      <c r="O480" s="2">
        <f>'Weekly Stats'!M480*'Pts Per'!J$2</f>
        <v>0</v>
      </c>
      <c r="P480" s="2">
        <f>'Weekly Stats'!N480*'Pts Per'!K$2</f>
        <v>0</v>
      </c>
      <c r="Q480" s="2">
        <f>'Weekly Stats'!O480*'Pts Per'!L$2</f>
        <v>0</v>
      </c>
      <c r="R480" s="2">
        <f>'Weekly Stats'!P480*'Pts Per'!M$2</f>
        <v>12.600000000000001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0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0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0</v>
      </c>
      <c r="M481" s="2">
        <f>'Weekly Stats'!K481*'Pts Per'!H$2</f>
        <v>0</v>
      </c>
      <c r="N481" s="2">
        <f>'Weekly Stats'!L481*'Pts Per'!I$2</f>
        <v>0</v>
      </c>
      <c r="O481" s="2">
        <f>'Weekly Stats'!M481*'Pts Per'!J$2</f>
        <v>0</v>
      </c>
      <c r="P481" s="2">
        <f>'Weekly Stats'!N481*'Pts Per'!K$2</f>
        <v>0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0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0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28.3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-0.70000000000000007</v>
      </c>
      <c r="M483" s="2">
        <f>'Weekly Stats'!K483*'Pts Per'!H$2</f>
        <v>6</v>
      </c>
      <c r="N483" s="2">
        <f>'Weekly Stats'!L483*'Pts Per'!I$2</f>
        <v>1.5</v>
      </c>
      <c r="O483" s="2">
        <f>'Weekly Stats'!M483*'Pts Per'!J$2</f>
        <v>12</v>
      </c>
      <c r="P483" s="2">
        <f>'Weekly Stats'!N483*'Pts Per'!K$2</f>
        <v>9.5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20.6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3</v>
      </c>
      <c r="O484" s="2">
        <f>'Weekly Stats'!M484*'Pts Per'!J$2</f>
        <v>0</v>
      </c>
      <c r="P484" s="2">
        <f>'Weekly Stats'!N484*'Pts Per'!K$2</f>
        <v>17.600000000000001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0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0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0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</v>
      </c>
      <c r="O487" s="2">
        <f>'Weekly Stats'!M487*'Pts Per'!J$2</f>
        <v>0</v>
      </c>
      <c r="P487" s="2">
        <f>'Weekly Stats'!N487*'Pts Per'!K$2</f>
        <v>0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2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2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0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0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0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0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1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1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0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0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0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0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0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0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6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3</v>
      </c>
      <c r="AD500" s="2">
        <f>'Weekly Stats'!AB500*'Pts Per'!Y$2</f>
        <v>0</v>
      </c>
      <c r="AE500" s="2">
        <f>'Weekly Stats'!AC500*'Pts Per'!Z$2</f>
        <v>3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6.7600000000000007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-4</v>
      </c>
      <c r="J502" s="2">
        <f>'Weekly Stats'!H502*'Pts Per'!E$2</f>
        <v>5.36</v>
      </c>
      <c r="K502" s="2">
        <f>'Weekly Stats'!I502*'Pts Per'!F$2</f>
        <v>0</v>
      </c>
      <c r="L502" s="2">
        <f>'Weekly Stats'!J502*'Pts Per'!G$2</f>
        <v>1.4000000000000001</v>
      </c>
      <c r="M502" s="2">
        <f>'Weekly Stats'!K502*'Pts Per'!H$2</f>
        <v>0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6.6000000000000005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2.3000000000000003</v>
      </c>
      <c r="M504" s="2">
        <f>'Weekly Stats'!K504*'Pts Per'!H$2</f>
        <v>0</v>
      </c>
      <c r="N504" s="2">
        <f>'Weekly Stats'!L504*'Pts Per'!I$2</f>
        <v>1</v>
      </c>
      <c r="O504" s="2">
        <f>'Weekly Stats'!M504*'Pts Per'!J$2</f>
        <v>0</v>
      </c>
      <c r="P504" s="2">
        <f>'Weekly Stats'!N504*'Pts Per'!K$2</f>
        <v>3.3000000000000003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1.5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0.5</v>
      </c>
      <c r="O505" s="2">
        <f>'Weekly Stats'!M505*'Pts Per'!J$2</f>
        <v>0</v>
      </c>
      <c r="P505" s="2">
        <f>'Weekly Stats'!N505*'Pts Per'!K$2</f>
        <v>1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1.5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0</v>
      </c>
      <c r="M506" s="2">
        <f>'Weekly Stats'!K506*'Pts Per'!H$2</f>
        <v>0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1.5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5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5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15.200000000000001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1</v>
      </c>
      <c r="O508" s="2">
        <f>'Weekly Stats'!M508*'Pts Per'!J$2</f>
        <v>6</v>
      </c>
      <c r="P508" s="2">
        <f>'Weekly Stats'!N508*'Pts Per'!K$2</f>
        <v>8.2000000000000011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1.4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0.5</v>
      </c>
      <c r="O509" s="2">
        <f>'Weekly Stats'!M509*'Pts Per'!J$2</f>
        <v>0</v>
      </c>
      <c r="P509" s="2">
        <f>'Weekly Stats'!N509*'Pts Per'!K$2</f>
        <v>0.9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0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0</v>
      </c>
      <c r="O512" s="2">
        <f>'Weekly Stats'!M512*'Pts Per'!J$2</f>
        <v>0</v>
      </c>
      <c r="P512" s="2">
        <f>'Weekly Stats'!N512*'Pts Per'!K$2</f>
        <v>0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0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0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1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1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0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0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0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0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1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1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2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2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0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0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2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2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7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1</v>
      </c>
      <c r="AD525" s="2">
        <f>'Weekly Stats'!AB525*'Pts Per'!Y$2</f>
        <v>0</v>
      </c>
      <c r="AE525" s="2">
        <f>'Weekly Stats'!AC525*'Pts Per'!Z$2</f>
        <v>6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17.54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4</v>
      </c>
      <c r="I527" s="2">
        <f>'Weekly Stats'!G527*'Pts Per'!D$2</f>
        <v>-2</v>
      </c>
      <c r="J527" s="2">
        <f>'Weekly Stats'!H527*'Pts Per'!E$2</f>
        <v>9.24</v>
      </c>
      <c r="K527" s="2">
        <f>'Weekly Stats'!I527*'Pts Per'!F$2</f>
        <v>0</v>
      </c>
      <c r="L527" s="2">
        <f>'Weekly Stats'!J527*'Pts Per'!G$2</f>
        <v>6.3000000000000007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0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0</v>
      </c>
      <c r="I528" s="2">
        <f>'Weekly Stats'!G528*'Pts Per'!D$2</f>
        <v>0</v>
      </c>
      <c r="J528" s="2">
        <f>'Weekly Stats'!H528*'Pts Per'!E$2</f>
        <v>0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19.200000000000003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5.6000000000000005</v>
      </c>
      <c r="M529" s="2">
        <f>'Weekly Stats'!K529*'Pts Per'!H$2</f>
        <v>12</v>
      </c>
      <c r="N529" s="2">
        <f>'Weekly Stats'!L529*'Pts Per'!I$2</f>
        <v>0.5</v>
      </c>
      <c r="O529" s="2">
        <f>'Weekly Stats'!M529*'Pts Per'!J$2</f>
        <v>0</v>
      </c>
      <c r="P529" s="2">
        <f>'Weekly Stats'!N529*'Pts Per'!K$2</f>
        <v>1.1000000000000001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3.8000000000000003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0.5</v>
      </c>
      <c r="O530" s="2">
        <f>'Weekly Stats'!M530*'Pts Per'!J$2</f>
        <v>0</v>
      </c>
      <c r="P530" s="2">
        <f>'Weekly Stats'!N530*'Pts Per'!K$2</f>
        <v>1.7000000000000002</v>
      </c>
      <c r="Q530" s="2">
        <f>'Weekly Stats'!O530*'Pts Per'!L$2</f>
        <v>0</v>
      </c>
      <c r="R530" s="2">
        <f>'Weekly Stats'!P530*'Pts Per'!M$2</f>
        <v>1.6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0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0</v>
      </c>
      <c r="M531" s="2">
        <f>'Weekly Stats'!K531*'Pts Per'!H$2</f>
        <v>0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0.30000000000000004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0.30000000000000004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24.3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1.5</v>
      </c>
      <c r="O533" s="2">
        <f>'Weekly Stats'!M533*'Pts Per'!J$2</f>
        <v>6</v>
      </c>
      <c r="P533" s="2">
        <f>'Weekly Stats'!N533*'Pts Per'!K$2</f>
        <v>16.8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4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0.5</v>
      </c>
      <c r="O534" s="2">
        <f>'Weekly Stats'!M534*'Pts Per'!J$2</f>
        <v>0</v>
      </c>
      <c r="P534" s="2">
        <f>'Weekly Stats'!N534*'Pts Per'!K$2</f>
        <v>2.2000000000000002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1.3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2.3000000000000003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2.3000000000000003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1.8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0.5</v>
      </c>
      <c r="O537" s="2">
        <f>'Weekly Stats'!M537*'Pts Per'!J$2</f>
        <v>0</v>
      </c>
      <c r="P537" s="2">
        <f>'Weekly Stats'!N537*'Pts Per'!K$2</f>
        <v>1.3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0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0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1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1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0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0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1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1</v>
      </c>
      <c r="Y543" s="2">
        <f>'Weekly Stats'!W543*'Pts Per'!T$2</f>
        <v>0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0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0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0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0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0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0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0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0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3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3</v>
      </c>
      <c r="AD550" s="2">
        <f>'Weekly Stats'!AB550*'Pts Per'!Y$2</f>
        <v>0</v>
      </c>
      <c r="AE550" s="2">
        <f>'Weekly Stats'!AC550*'Pts Per'!Z$2</f>
        <v>0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15.96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8</v>
      </c>
      <c r="I552" s="2">
        <f>'Weekly Stats'!G552*'Pts Per'!D$2</f>
        <v>0</v>
      </c>
      <c r="J552" s="2">
        <f>'Weekly Stats'!H552*'Pts Per'!E$2</f>
        <v>7.96</v>
      </c>
      <c r="K552" s="2">
        <f>'Weekly Stats'!I552*'Pts Per'!F$2</f>
        <v>0</v>
      </c>
      <c r="L552" s="2">
        <f>'Weekly Stats'!J552*'Pts Per'!G$2</f>
        <v>0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49.300000000000004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20.900000000000002</v>
      </c>
      <c r="M554" s="2">
        <f>'Weekly Stats'!K554*'Pts Per'!H$2</f>
        <v>12</v>
      </c>
      <c r="N554" s="2">
        <f>'Weekly Stats'!L554*'Pts Per'!I$2</f>
        <v>1</v>
      </c>
      <c r="O554" s="2">
        <f>'Weekly Stats'!M554*'Pts Per'!J$2</f>
        <v>6</v>
      </c>
      <c r="P554" s="2">
        <f>'Weekly Stats'!N554*'Pts Per'!K$2</f>
        <v>9.4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0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</v>
      </c>
      <c r="O555" s="2">
        <f>'Weekly Stats'!M555*'Pts Per'!J$2</f>
        <v>0</v>
      </c>
      <c r="P555" s="2">
        <f>'Weekly Stats'!N555*'Pts Per'!K$2</f>
        <v>0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0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0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7.8000000000000007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7.8000000000000007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14.3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0.5</v>
      </c>
      <c r="O558" s="2">
        <f>'Weekly Stats'!M558*'Pts Per'!J$2</f>
        <v>6</v>
      </c>
      <c r="P558" s="2">
        <f>'Weekly Stats'!N558*'Pts Per'!K$2</f>
        <v>7.8000000000000007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1.7000000000000002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0.5</v>
      </c>
      <c r="O559" s="2">
        <f>'Weekly Stats'!M559*'Pts Per'!J$2</f>
        <v>0</v>
      </c>
      <c r="P559" s="2">
        <f>'Weekly Stats'!N559*'Pts Per'!K$2</f>
        <v>1.2000000000000002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2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0.5</v>
      </c>
      <c r="O562" s="2">
        <f>'Weekly Stats'!M562*'Pts Per'!J$2</f>
        <v>0</v>
      </c>
      <c r="P562" s="2">
        <f>'Weekly Stats'!N562*'Pts Per'!K$2</f>
        <v>1.5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0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0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0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0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0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0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0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0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0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0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1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1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2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2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0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0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7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4</v>
      </c>
      <c r="AD575" s="2">
        <f>'Weekly Stats'!AB575*'Pts Per'!Y$2</f>
        <v>0</v>
      </c>
      <c r="AE575" s="2">
        <f>'Weekly Stats'!AC575*'Pts Per'!Z$2</f>
        <v>3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18.18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8</v>
      </c>
      <c r="I577" s="2">
        <f>'Weekly Stats'!G577*'Pts Per'!D$2</f>
        <v>0</v>
      </c>
      <c r="J577" s="2">
        <f>'Weekly Stats'!H577*'Pts Per'!E$2</f>
        <v>7.48</v>
      </c>
      <c r="K577" s="2">
        <f>'Weekly Stats'!I577*'Pts Per'!F$2</f>
        <v>0</v>
      </c>
      <c r="L577" s="2">
        <f>'Weekly Stats'!J577*'Pts Per'!G$2</f>
        <v>2.7</v>
      </c>
      <c r="M577" s="2">
        <f>'Weekly Stats'!K577*'Pts Per'!H$2</f>
        <v>0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1.4000000000000001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1.4000000000000001</v>
      </c>
      <c r="M579" s="2">
        <f>'Weekly Stats'!K579*'Pts Per'!H$2</f>
        <v>0</v>
      </c>
      <c r="N579" s="2">
        <f>'Weekly Stats'!L579*'Pts Per'!I$2</f>
        <v>0</v>
      </c>
      <c r="O579" s="2">
        <f>'Weekly Stats'!M579*'Pts Per'!J$2</f>
        <v>0</v>
      </c>
      <c r="P579" s="2">
        <f>'Weekly Stats'!N579*'Pts Per'!K$2</f>
        <v>0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9.3000000000000007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6</v>
      </c>
      <c r="M580" s="2">
        <f>'Weekly Stats'!K580*'Pts Per'!H$2</f>
        <v>0</v>
      </c>
      <c r="N580" s="2">
        <f>'Weekly Stats'!L580*'Pts Per'!I$2</f>
        <v>1</v>
      </c>
      <c r="O580" s="2">
        <f>'Weekly Stats'!M580*'Pts Per'!J$2</f>
        <v>0</v>
      </c>
      <c r="P580" s="2">
        <f>'Weekly Stats'!N580*'Pts Per'!K$2</f>
        <v>2.3000000000000003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2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2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0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0</v>
      </c>
      <c r="M582" s="2">
        <f>'Weekly Stats'!K582*'Pts Per'!H$2</f>
        <v>0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0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5.5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0.5</v>
      </c>
      <c r="O583" s="2">
        <f>'Weekly Stats'!M583*'Pts Per'!J$2</f>
        <v>0</v>
      </c>
      <c r="P583" s="2">
        <f>'Weekly Stats'!N583*'Pts Per'!K$2</f>
        <v>5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21.4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1</v>
      </c>
      <c r="O584" s="2">
        <f>'Weekly Stats'!M584*'Pts Per'!J$2</f>
        <v>12</v>
      </c>
      <c r="P584" s="2">
        <f>'Weekly Stats'!N584*'Pts Per'!K$2</f>
        <v>8.4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4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1</v>
      </c>
      <c r="O587" s="2">
        <f>'Weekly Stats'!M587*'Pts Per'!J$2</f>
        <v>0</v>
      </c>
      <c r="P587" s="2">
        <f>'Weekly Stats'!N587*'Pts Per'!K$2</f>
        <v>3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0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0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1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1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1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1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1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1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0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0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2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2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8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2</v>
      </c>
      <c r="AD600" s="2">
        <f>'Weekly Stats'!AB600*'Pts Per'!Y$2</f>
        <v>0</v>
      </c>
      <c r="AE600" s="2">
        <f>'Weekly Stats'!AC600*'Pts Per'!Z$2</f>
        <v>6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14.44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4</v>
      </c>
      <c r="I602" s="2">
        <f>'Weekly Stats'!G602*'Pts Per'!D$2</f>
        <v>0</v>
      </c>
      <c r="J602" s="2">
        <f>'Weekly Stats'!H602*'Pts Per'!E$2</f>
        <v>10.44</v>
      </c>
      <c r="K602" s="2">
        <f>'Weekly Stats'!I602*'Pts Per'!F$2</f>
        <v>0</v>
      </c>
      <c r="L602" s="2">
        <f>'Weekly Stats'!J602*'Pts Per'!G$2</f>
        <v>0</v>
      </c>
      <c r="M602" s="2">
        <f>'Weekly Stats'!K602*'Pts Per'!H$2</f>
        <v>0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4.8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0.30000000000000004</v>
      </c>
      <c r="M604" s="2">
        <f>'Weekly Stats'!K604*'Pts Per'!H$2</f>
        <v>0</v>
      </c>
      <c r="N604" s="2">
        <f>'Weekly Stats'!L604*'Pts Per'!I$2</f>
        <v>1</v>
      </c>
      <c r="O604" s="2">
        <f>'Weekly Stats'!M604*'Pts Per'!J$2</f>
        <v>0</v>
      </c>
      <c r="P604" s="2">
        <f>'Weekly Stats'!N604*'Pts Per'!K$2</f>
        <v>3.5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6.1000000000000005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1.5</v>
      </c>
      <c r="O605" s="2">
        <f>'Weekly Stats'!M605*'Pts Per'!J$2</f>
        <v>0</v>
      </c>
      <c r="P605" s="2">
        <f>'Weekly Stats'!N605*'Pts Per'!K$2</f>
        <v>4.6000000000000005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9.5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6.8000000000000007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2.7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23.4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1.9000000000000001</v>
      </c>
      <c r="M608" s="2">
        <f>'Weekly Stats'!K608*'Pts Per'!H$2</f>
        <v>6</v>
      </c>
      <c r="N608" s="2">
        <f>'Weekly Stats'!L608*'Pts Per'!I$2</f>
        <v>1</v>
      </c>
      <c r="O608" s="2">
        <f>'Weekly Stats'!M608*'Pts Per'!J$2</f>
        <v>6</v>
      </c>
      <c r="P608" s="2">
        <f>'Weekly Stats'!N608*'Pts Per'!K$2</f>
        <v>8.5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9.8000000000000007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2</v>
      </c>
      <c r="O609" s="2">
        <f>'Weekly Stats'!M609*'Pts Per'!J$2</f>
        <v>0</v>
      </c>
      <c r="P609" s="2">
        <f>'Weekly Stats'!N609*'Pts Per'!K$2</f>
        <v>7.8000000000000007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2.2000000000000002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0.5</v>
      </c>
      <c r="O612" s="2">
        <f>'Weekly Stats'!M612*'Pts Per'!J$2</f>
        <v>0</v>
      </c>
      <c r="P612" s="2">
        <f>'Weekly Stats'!N612*'Pts Per'!K$2</f>
        <v>1.7000000000000002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0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0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0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0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1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1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1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1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0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0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8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2</v>
      </c>
      <c r="AD625" s="2">
        <f>'Weekly Stats'!AB625*'Pts Per'!Y$2</f>
        <v>0</v>
      </c>
      <c r="AE625" s="2">
        <f>'Weekly Stats'!AC625*'Pts Per'!Z$2</f>
        <v>6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0.28000000000000014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0</v>
      </c>
      <c r="I627" s="2">
        <f>'Weekly Stats'!G627*'Pts Per'!D$2</f>
        <v>-2</v>
      </c>
      <c r="J627" s="2">
        <f>'Weekly Stats'!H627*'Pts Per'!E$2</f>
        <v>1.8800000000000001</v>
      </c>
      <c r="K627" s="2">
        <f>'Weekly Stats'!I627*'Pts Per'!F$2</f>
        <v>0</v>
      </c>
      <c r="L627" s="2">
        <f>'Weekly Stats'!J627*'Pts Per'!G$2</f>
        <v>0.4</v>
      </c>
      <c r="M627" s="2">
        <f>'Weekly Stats'!K627*'Pts Per'!H$2</f>
        <v>0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0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0</v>
      </c>
      <c r="M629" s="2">
        <f>'Weekly Stats'!K629*'Pts Per'!H$2</f>
        <v>0</v>
      </c>
      <c r="N629" s="2">
        <f>'Weekly Stats'!L629*'Pts Per'!I$2</f>
        <v>0</v>
      </c>
      <c r="O629" s="2">
        <f>'Weekly Stats'!M629*'Pts Per'!J$2</f>
        <v>0</v>
      </c>
      <c r="P629" s="2">
        <f>'Weekly Stats'!N629*'Pts Per'!K$2</f>
        <v>0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0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0</v>
      </c>
      <c r="M630" s="2">
        <f>'Weekly Stats'!K630*'Pts Per'!H$2</f>
        <v>0</v>
      </c>
      <c r="N630" s="2">
        <f>'Weekly Stats'!L630*'Pts Per'!I$2</f>
        <v>0</v>
      </c>
      <c r="O630" s="2">
        <f>'Weekly Stats'!M630*'Pts Per'!J$2</f>
        <v>0</v>
      </c>
      <c r="P630" s="2">
        <f>'Weekly Stats'!N630*'Pts Per'!K$2</f>
        <v>0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19.899999999999999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7</v>
      </c>
      <c r="M631" s="2">
        <f>'Weekly Stats'!K631*'Pts Per'!H$2</f>
        <v>6</v>
      </c>
      <c r="N631" s="2">
        <f>'Weekly Stats'!L631*'Pts Per'!I$2</f>
        <v>1</v>
      </c>
      <c r="O631" s="2">
        <f>'Weekly Stats'!M631*'Pts Per'!J$2</f>
        <v>0</v>
      </c>
      <c r="P631" s="2">
        <f>'Weekly Stats'!N631*'Pts Per'!K$2</f>
        <v>0</v>
      </c>
      <c r="Q631" s="2">
        <f>'Weekly Stats'!O631*'Pts Per'!L$2</f>
        <v>0</v>
      </c>
      <c r="R631" s="2">
        <f>'Weekly Stats'!P631*'Pts Per'!M$2</f>
        <v>5.9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0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0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1.5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0.5</v>
      </c>
      <c r="O633" s="2">
        <f>'Weekly Stats'!M633*'Pts Per'!J$2</f>
        <v>0</v>
      </c>
      <c r="P633" s="2">
        <f>'Weekly Stats'!N633*'Pts Per'!K$2</f>
        <v>1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1.5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0.5</v>
      </c>
      <c r="O634" s="2">
        <f>'Weekly Stats'!M634*'Pts Per'!J$2</f>
        <v>0</v>
      </c>
      <c r="P634" s="2">
        <f>'Weekly Stats'!N634*'Pts Per'!K$2</f>
        <v>1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3.7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1</v>
      </c>
      <c r="O637" s="2">
        <f>'Weekly Stats'!M637*'Pts Per'!J$2</f>
        <v>0</v>
      </c>
      <c r="P637" s="2">
        <f>'Weekly Stats'!N637*'Pts Per'!K$2</f>
        <v>2.7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0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0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3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3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0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0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0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0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0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0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1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1</v>
      </c>
      <c r="AD650" s="2">
        <f>'Weekly Stats'!AB650*'Pts Per'!Y$2</f>
        <v>0</v>
      </c>
      <c r="AE650" s="2">
        <f>'Weekly Stats'!AC650*'Pts Per'!Z$2</f>
        <v>0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10.08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4</v>
      </c>
      <c r="I652" s="2">
        <f>'Weekly Stats'!G652*'Pts Per'!D$2</f>
        <v>0</v>
      </c>
      <c r="J652" s="2">
        <f>'Weekly Stats'!H652*'Pts Per'!E$2</f>
        <v>6.08</v>
      </c>
      <c r="K652" s="2">
        <f>'Weekly Stats'!I652*'Pts Per'!F$2</f>
        <v>0</v>
      </c>
      <c r="L652" s="2">
        <f>'Weekly Stats'!J652*'Pts Per'!G$2</f>
        <v>0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0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0</v>
      </c>
      <c r="I653" s="2">
        <f>'Weekly Stats'!G653*'Pts Per'!D$2</f>
        <v>0</v>
      </c>
      <c r="J653" s="2">
        <f>'Weekly Stats'!H653*'Pts Per'!E$2</f>
        <v>0</v>
      </c>
      <c r="K653" s="2">
        <f>'Weekly Stats'!I653*'Pts Per'!F$2</f>
        <v>0</v>
      </c>
      <c r="L653" s="2">
        <f>'Weekly Stats'!J653*'Pts Per'!G$2</f>
        <v>0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0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0</v>
      </c>
      <c r="M654" s="2">
        <f>'Weekly Stats'!K654*'Pts Per'!H$2</f>
        <v>0</v>
      </c>
      <c r="N654" s="2">
        <f>'Weekly Stats'!L654*'Pts Per'!I$2</f>
        <v>0</v>
      </c>
      <c r="O654" s="2">
        <f>'Weekly Stats'!M654*'Pts Per'!J$2</f>
        <v>0</v>
      </c>
      <c r="P654" s="2">
        <f>'Weekly Stats'!N654*'Pts Per'!K$2</f>
        <v>0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12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4.2</v>
      </c>
      <c r="M655" s="2">
        <f>'Weekly Stats'!K655*'Pts Per'!H$2</f>
        <v>6</v>
      </c>
      <c r="N655" s="2">
        <f>'Weekly Stats'!L655*'Pts Per'!I$2</f>
        <v>0.5</v>
      </c>
      <c r="O655" s="2">
        <f>'Weekly Stats'!M655*'Pts Per'!J$2</f>
        <v>0</v>
      </c>
      <c r="P655" s="2">
        <f>'Weekly Stats'!N655*'Pts Per'!K$2</f>
        <v>1.3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0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8.6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0.30000000000000004</v>
      </c>
      <c r="M656" s="2">
        <f>'Weekly Stats'!K656*'Pts Per'!H$2</f>
        <v>6</v>
      </c>
      <c r="N656" s="2">
        <f>'Weekly Stats'!L656*'Pts Per'!I$2</f>
        <v>1</v>
      </c>
      <c r="O656" s="2">
        <f>'Weekly Stats'!M656*'Pts Per'!J$2</f>
        <v>0</v>
      </c>
      <c r="P656" s="2">
        <f>'Weekly Stats'!N656*'Pts Per'!K$2</f>
        <v>1.3</v>
      </c>
      <c r="Q656" s="2">
        <f>'Weekly Stats'!O656*'Pts Per'!L$2</f>
        <v>0</v>
      </c>
      <c r="R656" s="2">
        <f>'Weekly Stats'!P656*'Pts Per'!M$2</f>
        <v>0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9.2000000000000011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1</v>
      </c>
      <c r="O658" s="2">
        <f>'Weekly Stats'!M658*'Pts Per'!J$2</f>
        <v>0</v>
      </c>
      <c r="P658" s="2">
        <f>'Weekly Stats'!N658*'Pts Per'!K$2</f>
        <v>8.2000000000000011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17.8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0.5</v>
      </c>
      <c r="O659" s="2">
        <f>'Weekly Stats'!M659*'Pts Per'!J$2</f>
        <v>6</v>
      </c>
      <c r="P659" s="2">
        <f>'Weekly Stats'!N659*'Pts Per'!K$2</f>
        <v>2</v>
      </c>
      <c r="Q659" s="2">
        <f>'Weekly Stats'!O659*'Pts Per'!L$2</f>
        <v>0</v>
      </c>
      <c r="R659" s="2">
        <f>'Weekly Stats'!P659*'Pts Per'!M$2</f>
        <v>9.3000000000000007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3.4000000000000004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1</v>
      </c>
      <c r="O662" s="2">
        <f>'Weekly Stats'!M662*'Pts Per'!J$2</f>
        <v>0</v>
      </c>
      <c r="P662" s="2">
        <f>'Weekly Stats'!N662*'Pts Per'!K$2</f>
        <v>2.4000000000000004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0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0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0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0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0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0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3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3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1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1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0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0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0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0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3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3</v>
      </c>
      <c r="AD675" s="2">
        <f>'Weekly Stats'!AB675*'Pts Per'!Y$2</f>
        <v>0</v>
      </c>
      <c r="AE675" s="2">
        <f>'Weekly Stats'!AC675*'Pts Per'!Z$2</f>
        <v>0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4.54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0</v>
      </c>
      <c r="I677" s="2">
        <f>'Weekly Stats'!G677*'Pts Per'!D$2</f>
        <v>0</v>
      </c>
      <c r="J677" s="2">
        <f>'Weekly Stats'!H677*'Pts Per'!E$2</f>
        <v>3.84</v>
      </c>
      <c r="K677" s="2">
        <f>'Weekly Stats'!I677*'Pts Per'!F$2</f>
        <v>0</v>
      </c>
      <c r="L677" s="2">
        <f>'Weekly Stats'!J677*'Pts Per'!G$2</f>
        <v>0.70000000000000007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17.700000000000003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11.700000000000001</v>
      </c>
      <c r="M679" s="2">
        <f>'Weekly Stats'!K679*'Pts Per'!H$2</f>
        <v>6</v>
      </c>
      <c r="N679" s="2">
        <f>'Weekly Stats'!L679*'Pts Per'!I$2</f>
        <v>0</v>
      </c>
      <c r="O679" s="2">
        <f>'Weekly Stats'!M679*'Pts Per'!J$2</f>
        <v>0</v>
      </c>
      <c r="P679" s="2">
        <f>'Weekly Stats'!N679*'Pts Per'!K$2</f>
        <v>0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1.2000000000000002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-0.5</v>
      </c>
      <c r="M680" s="2">
        <f>'Weekly Stats'!K680*'Pts Per'!H$2</f>
        <v>0</v>
      </c>
      <c r="N680" s="2">
        <f>'Weekly Stats'!L680*'Pts Per'!I$2</f>
        <v>0.5</v>
      </c>
      <c r="O680" s="2">
        <f>'Weekly Stats'!M680*'Pts Per'!J$2</f>
        <v>0</v>
      </c>
      <c r="P680" s="2">
        <f>'Weekly Stats'!N680*'Pts Per'!K$2</f>
        <v>1.2000000000000002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0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0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0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4.2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4.2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0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</v>
      </c>
      <c r="O683" s="2">
        <f>'Weekly Stats'!M683*'Pts Per'!J$2</f>
        <v>0</v>
      </c>
      <c r="P683" s="2">
        <f>'Weekly Stats'!N683*'Pts Per'!K$2</f>
        <v>0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9.4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1</v>
      </c>
      <c r="O684" s="2">
        <f>'Weekly Stats'!M684*'Pts Per'!J$2</f>
        <v>0</v>
      </c>
      <c r="P684" s="2">
        <f>'Weekly Stats'!N684*'Pts Per'!K$2</f>
        <v>8.4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0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0</v>
      </c>
      <c r="O687" s="2">
        <f>'Weekly Stats'!M687*'Pts Per'!J$2</f>
        <v>0</v>
      </c>
      <c r="P687" s="2">
        <f>'Weekly Stats'!N687*'Pts Per'!K$2</f>
        <v>0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0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0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0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0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2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2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0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0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2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2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0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0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0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0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4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1</v>
      </c>
      <c r="AD700" s="2">
        <f>'Weekly Stats'!AB700*'Pts Per'!Y$2</f>
        <v>0</v>
      </c>
      <c r="AE700" s="2">
        <f>'Weekly Stats'!AC700*'Pts Per'!Z$2</f>
        <v>3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I19" sqref="I19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0</v>
      </c>
      <c r="C6" s="2">
        <f>SUM('Team Stats'!G2:H2)</f>
        <v>293</v>
      </c>
      <c r="D6">
        <f>'Team Stats'!F2</f>
        <v>31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-1</v>
      </c>
      <c r="G6">
        <f>SUM(IP!S2:S26,IP!V2:V26)</f>
        <v>0</v>
      </c>
      <c r="H6">
        <f>G6*N2</f>
        <v>0</v>
      </c>
      <c r="I6">
        <f>SUM(B6,E6,F6,H6)</f>
        <v>-1</v>
      </c>
    </row>
    <row r="7" spans="1:29">
      <c r="A7" s="2" t="s">
        <v>89</v>
      </c>
      <c r="B7">
        <f>SUM(IP!E39:E49)</f>
        <v>2</v>
      </c>
      <c r="C7" s="2">
        <f>SUM('Team Stats'!G3:H3)</f>
        <v>227</v>
      </c>
      <c r="D7" s="2">
        <f>'Team Stats'!F3</f>
        <v>28</v>
      </c>
      <c r="E7" s="2">
        <f t="shared" ref="E7:E33" si="0">IF(C7&lt;101,5,IF(C7&lt;201,3,IF(C7&lt;301,0,IF(C7&lt;351,-1,IF(C7&lt;401,-2,-4)))))</f>
        <v>0</v>
      </c>
      <c r="F7" s="2">
        <f t="shared" ref="F7:F33" si="1">IF(D7=0,10,IF(D7&lt;4,9,IF(D7&lt;8,8,IF(D7&lt;11,6,IF(D7&lt;15,4,IF(D7&lt;22,2,IF(D7&lt;29,0,IF(D7&lt;36,-1,IF(D7&lt;50,-3,-5)))))))))</f>
        <v>0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2</v>
      </c>
    </row>
    <row r="8" spans="1:29">
      <c r="A8" s="2" t="s">
        <v>90</v>
      </c>
      <c r="B8" s="2">
        <f>SUM(IP!E64:E74)</f>
        <v>1</v>
      </c>
      <c r="C8" s="2">
        <f>SUM('Team Stats'!G4:H4)</f>
        <v>330</v>
      </c>
      <c r="D8" s="2">
        <f>'Team Stats'!F4</f>
        <v>28</v>
      </c>
      <c r="E8" s="2">
        <f t="shared" si="0"/>
        <v>-1</v>
      </c>
      <c r="F8" s="2">
        <f t="shared" si="1"/>
        <v>0</v>
      </c>
      <c r="G8" s="2">
        <f>SUM(IP!S52:S76,IP!V52:V76)</f>
        <v>0</v>
      </c>
      <c r="H8" s="2">
        <f t="shared" si="2"/>
        <v>0</v>
      </c>
      <c r="I8" s="2">
        <f t="shared" si="3"/>
        <v>0</v>
      </c>
    </row>
    <row r="9" spans="1:29">
      <c r="A9" s="2" t="s">
        <v>91</v>
      </c>
      <c r="B9" s="2">
        <f>SUM(IP!E89:E99)</f>
        <v>9</v>
      </c>
      <c r="C9" s="2">
        <f>SUM('Team Stats'!G5:H5)</f>
        <v>271</v>
      </c>
      <c r="D9" s="2">
        <f>'Team Stats'!F5</f>
        <v>17</v>
      </c>
      <c r="E9" s="2">
        <f t="shared" si="0"/>
        <v>0</v>
      </c>
      <c r="F9" s="2">
        <f t="shared" si="1"/>
        <v>2</v>
      </c>
      <c r="G9" s="2">
        <f>SUM(IP!S77:S101,IP!V77:V101)</f>
        <v>0</v>
      </c>
      <c r="H9" s="2">
        <f t="shared" si="2"/>
        <v>0</v>
      </c>
      <c r="I9" s="2">
        <f t="shared" si="3"/>
        <v>11</v>
      </c>
    </row>
    <row r="10" spans="1:29">
      <c r="A10" s="2" t="s">
        <v>92</v>
      </c>
      <c r="B10" s="2">
        <f>SUM(IP!E114:E124)</f>
        <v>4</v>
      </c>
      <c r="C10" s="2">
        <f>SUM('Team Stats'!G6:H6)</f>
        <v>220</v>
      </c>
      <c r="D10" s="2">
        <f>'Team Stats'!F6</f>
        <v>10</v>
      </c>
      <c r="E10" s="2">
        <f t="shared" si="0"/>
        <v>0</v>
      </c>
      <c r="F10" s="2">
        <f t="shared" si="1"/>
        <v>6</v>
      </c>
      <c r="G10" s="2">
        <f>SUM(IP!S102:S126,IP!V102:V126)</f>
        <v>6</v>
      </c>
      <c r="H10" s="2">
        <f t="shared" si="2"/>
        <v>0</v>
      </c>
      <c r="I10" s="2">
        <f t="shared" si="3"/>
        <v>10</v>
      </c>
    </row>
    <row r="11" spans="1:29">
      <c r="A11" s="2" t="s">
        <v>93</v>
      </c>
      <c r="B11" s="2">
        <f>SUM(IP!E139:E149)</f>
        <v>4</v>
      </c>
      <c r="C11" s="2">
        <f>SUM('Team Stats'!G7:H7)</f>
        <v>347</v>
      </c>
      <c r="D11" s="2">
        <f>'Team Stats'!F7</f>
        <v>21</v>
      </c>
      <c r="E11" s="2">
        <f t="shared" si="0"/>
        <v>-1</v>
      </c>
      <c r="F11" s="2">
        <f t="shared" si="1"/>
        <v>2</v>
      </c>
      <c r="G11" s="2">
        <f>SUM(IP!S127:S151,IP!V127:V151)</f>
        <v>0</v>
      </c>
      <c r="H11" s="2">
        <f t="shared" si="2"/>
        <v>0</v>
      </c>
      <c r="I11" s="2">
        <f t="shared" si="3"/>
        <v>5</v>
      </c>
    </row>
    <row r="12" spans="1:29">
      <c r="A12" s="2" t="s">
        <v>94</v>
      </c>
      <c r="B12" s="2">
        <f>SUM(IP!E164:E174)</f>
        <v>0</v>
      </c>
      <c r="C12" s="2">
        <f>SUM('Team Stats'!G8:H8)</f>
        <v>314</v>
      </c>
      <c r="D12" s="2">
        <f>'Team Stats'!F8</f>
        <v>42</v>
      </c>
      <c r="E12" s="2">
        <f t="shared" si="0"/>
        <v>-1</v>
      </c>
      <c r="F12" s="2">
        <f t="shared" si="1"/>
        <v>-3</v>
      </c>
      <c r="G12" s="2">
        <f>SUM(IP!S152:S176,IP!V152:V176)</f>
        <v>0</v>
      </c>
      <c r="H12" s="2">
        <f t="shared" si="2"/>
        <v>0</v>
      </c>
      <c r="I12" s="2">
        <f t="shared" si="3"/>
        <v>-4</v>
      </c>
    </row>
    <row r="13" spans="1:29">
      <c r="A13" s="2" t="s">
        <v>95</v>
      </c>
      <c r="B13" s="2">
        <f>SUM(IP!E189:E199)</f>
        <v>5</v>
      </c>
      <c r="C13" s="2">
        <f>SUM('Team Stats'!G9:H9)</f>
        <v>121</v>
      </c>
      <c r="D13" s="2">
        <f>'Team Stats'!F9</f>
        <v>7</v>
      </c>
      <c r="E13" s="2">
        <f t="shared" si="0"/>
        <v>3</v>
      </c>
      <c r="F13" s="2">
        <f t="shared" si="1"/>
        <v>8</v>
      </c>
      <c r="G13" s="2">
        <f>SUM(IP!S177:S201,IP!V177:V201)</f>
        <v>0</v>
      </c>
      <c r="H13" s="2">
        <f t="shared" si="2"/>
        <v>0</v>
      </c>
      <c r="I13" s="2">
        <f t="shared" si="3"/>
        <v>16</v>
      </c>
    </row>
    <row r="14" spans="1:29">
      <c r="A14" s="2" t="s">
        <v>96</v>
      </c>
      <c r="B14" s="2">
        <f>SUM(IP!E214:E224)</f>
        <v>4</v>
      </c>
      <c r="C14" s="2">
        <f>SUM('Team Stats'!G10:H10)</f>
        <v>279</v>
      </c>
      <c r="D14" s="2">
        <f>'Team Stats'!F10</f>
        <v>17</v>
      </c>
      <c r="E14" s="2">
        <f t="shared" si="0"/>
        <v>0</v>
      </c>
      <c r="F14" s="2">
        <f t="shared" si="1"/>
        <v>2</v>
      </c>
      <c r="G14" s="2">
        <f>SUM(IP!S202:S226,IP!V202:V226)</f>
        <v>0</v>
      </c>
      <c r="H14" s="2">
        <f t="shared" si="2"/>
        <v>0</v>
      </c>
      <c r="I14" s="2">
        <f t="shared" si="3"/>
        <v>6</v>
      </c>
    </row>
    <row r="15" spans="1:29">
      <c r="A15" s="2" t="s">
        <v>97</v>
      </c>
      <c r="B15" s="2">
        <f>SUM(IP!E239:E249)</f>
        <v>8</v>
      </c>
      <c r="C15" s="2">
        <f>SUM('Team Stats'!G11:H11)</f>
        <v>396</v>
      </c>
      <c r="D15" s="2">
        <f>'Team Stats'!F11</f>
        <v>28</v>
      </c>
      <c r="E15" s="2">
        <f t="shared" si="0"/>
        <v>-2</v>
      </c>
      <c r="F15" s="2">
        <f t="shared" si="1"/>
        <v>0</v>
      </c>
      <c r="G15" s="2">
        <f>SUM(IP!S227:S251,IP!V227:V251)</f>
        <v>0</v>
      </c>
      <c r="H15" s="2">
        <f t="shared" si="2"/>
        <v>0</v>
      </c>
      <c r="I15" s="2">
        <f t="shared" si="3"/>
        <v>6</v>
      </c>
    </row>
    <row r="16" spans="1:29">
      <c r="A16" s="2" t="s">
        <v>98</v>
      </c>
      <c r="B16" s="2">
        <f>SUM(IP!D264:D274)</f>
        <v>0</v>
      </c>
      <c r="C16" s="2">
        <f>SUM('Team Stats'!G12:H12)</f>
        <v>336</v>
      </c>
      <c r="D16" s="2">
        <f>'Team Stats'!F12</f>
        <v>28</v>
      </c>
      <c r="E16" s="2">
        <f t="shared" si="0"/>
        <v>-1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">
        <f t="shared" si="3"/>
        <v>-1</v>
      </c>
    </row>
    <row r="17" spans="1:9">
      <c r="A17" s="2" t="s">
        <v>99</v>
      </c>
      <c r="B17" s="2">
        <f>SUM(IP!E289:E299)</f>
        <v>5</v>
      </c>
      <c r="C17" s="2">
        <f>SUM('Team Stats'!G13:H13)</f>
        <v>89</v>
      </c>
      <c r="D17" s="2">
        <f>'Team Stats'!F13</f>
        <v>7</v>
      </c>
      <c r="E17" s="2">
        <f t="shared" si="0"/>
        <v>5</v>
      </c>
      <c r="F17" s="2">
        <f t="shared" si="1"/>
        <v>8</v>
      </c>
      <c r="G17" s="2">
        <f>SUM(IP!S277:S301,IP!V277:V301)</f>
        <v>0</v>
      </c>
      <c r="H17" s="2">
        <f t="shared" si="2"/>
        <v>0</v>
      </c>
      <c r="I17" s="2">
        <f t="shared" si="3"/>
        <v>18</v>
      </c>
    </row>
    <row r="18" spans="1:9">
      <c r="A18" s="2" t="s">
        <v>100</v>
      </c>
      <c r="B18" s="2">
        <f>SUM(IP!E314:E324)</f>
        <v>3</v>
      </c>
      <c r="C18" s="2">
        <f>SUM('Team Stats'!G14:H14)</f>
        <v>345</v>
      </c>
      <c r="D18" s="2">
        <f>'Team Stats'!F14</f>
        <v>24</v>
      </c>
      <c r="E18" s="2">
        <f t="shared" si="0"/>
        <v>-1</v>
      </c>
      <c r="F18" s="2">
        <f t="shared" si="1"/>
        <v>0</v>
      </c>
      <c r="G18" s="2">
        <f>SUM(IP!S302:S326,IP!V302:V326)</f>
        <v>0</v>
      </c>
      <c r="H18" s="2">
        <f t="shared" si="2"/>
        <v>0</v>
      </c>
      <c r="I18" s="2">
        <f t="shared" si="3"/>
        <v>2</v>
      </c>
    </row>
    <row r="19" spans="1:9">
      <c r="A19" s="2" t="s">
        <v>101</v>
      </c>
      <c r="B19" s="2">
        <f>SUM(IP!E339:E349)</f>
        <v>1</v>
      </c>
      <c r="C19" s="2">
        <f>SUM('Team Stats'!G15:H15)</f>
        <v>204</v>
      </c>
      <c r="D19" s="2">
        <f>'Team Stats'!F15</f>
        <v>26</v>
      </c>
      <c r="E19" s="2">
        <f t="shared" si="0"/>
        <v>0</v>
      </c>
      <c r="F19" s="2">
        <f t="shared" si="1"/>
        <v>0</v>
      </c>
      <c r="G19" s="2">
        <f>SUM(IP!S327:S351,IP!V327:V351)</f>
        <v>0</v>
      </c>
      <c r="H19" s="2">
        <f t="shared" si="2"/>
        <v>0</v>
      </c>
      <c r="I19" s="2">
        <f t="shared" si="3"/>
        <v>1</v>
      </c>
    </row>
    <row r="20" spans="1:9">
      <c r="A20" s="2" t="s">
        <v>102</v>
      </c>
      <c r="B20" s="2">
        <f>SUM(IP!E364:E374)</f>
        <v>1</v>
      </c>
      <c r="C20" s="2">
        <f>SUM('Team Stats'!G16:H16)</f>
        <v>214</v>
      </c>
      <c r="D20" s="2">
        <f>'Team Stats'!F16</f>
        <v>24</v>
      </c>
      <c r="E20" s="2">
        <f t="shared" si="0"/>
        <v>0</v>
      </c>
      <c r="F20" s="2">
        <f t="shared" si="1"/>
        <v>0</v>
      </c>
      <c r="G20" s="2">
        <f>SUM(IP!S352:S376,IP!V352:V376)</f>
        <v>6</v>
      </c>
      <c r="H20" s="2">
        <f t="shared" si="2"/>
        <v>0</v>
      </c>
      <c r="I20" s="2">
        <f t="shared" si="3"/>
        <v>1</v>
      </c>
    </row>
    <row r="21" spans="1:9">
      <c r="A21" s="2" t="s">
        <v>103</v>
      </c>
      <c r="B21" s="2">
        <f>SUM(IP!E389:E399)</f>
        <v>1</v>
      </c>
      <c r="C21" s="2">
        <f>SUM('Team Stats'!G17:H17)</f>
        <v>153</v>
      </c>
      <c r="D21" s="2">
        <f>'Team Stats'!F17</f>
        <v>13</v>
      </c>
      <c r="E21" s="2">
        <f t="shared" si="0"/>
        <v>3</v>
      </c>
      <c r="F21" s="2">
        <f t="shared" si="1"/>
        <v>4</v>
      </c>
      <c r="G21" s="2">
        <f>SUM(IP!S377:S401,IP!V377:V401)</f>
        <v>0</v>
      </c>
      <c r="H21" s="2">
        <f t="shared" si="2"/>
        <v>0</v>
      </c>
      <c r="I21" s="2">
        <f t="shared" si="3"/>
        <v>8</v>
      </c>
    </row>
    <row r="22" spans="1:9">
      <c r="A22" s="2" t="s">
        <v>104</v>
      </c>
      <c r="B22" s="2">
        <f>SUM(IP!E414:E424)</f>
        <v>1</v>
      </c>
      <c r="C22" s="2">
        <f>SUM('Team Stats'!G18:H18)</f>
        <v>408</v>
      </c>
      <c r="D22" s="2">
        <f>'Team Stats'!F18</f>
        <v>31</v>
      </c>
      <c r="E22" s="2">
        <f t="shared" si="0"/>
        <v>-4</v>
      </c>
      <c r="F22" s="2">
        <f t="shared" si="1"/>
        <v>-1</v>
      </c>
      <c r="G22" s="2">
        <f>SUM(IP!S402:S426,IP!V402:V426)</f>
        <v>6</v>
      </c>
      <c r="H22" s="2">
        <f t="shared" si="2"/>
        <v>0</v>
      </c>
      <c r="I22" s="2">
        <f t="shared" si="3"/>
        <v>-4</v>
      </c>
    </row>
    <row r="23" spans="1:9">
      <c r="A23" s="2" t="s">
        <v>105</v>
      </c>
      <c r="B23" s="2">
        <f>SUM(IP!E439:E449)</f>
        <v>6</v>
      </c>
      <c r="C23" s="2">
        <f>SUM('Team Stats'!G19:H19)</f>
        <v>171</v>
      </c>
      <c r="D23" s="2">
        <f>'Team Stats'!F19</f>
        <v>13</v>
      </c>
      <c r="E23" s="2">
        <f t="shared" si="0"/>
        <v>3</v>
      </c>
      <c r="F23" s="2">
        <f t="shared" si="1"/>
        <v>4</v>
      </c>
      <c r="G23" s="2">
        <f>SUM(IP!S427:S451,IP!V427:V451)</f>
        <v>0</v>
      </c>
      <c r="H23" s="2">
        <f t="shared" si="2"/>
        <v>0</v>
      </c>
      <c r="I23" s="2">
        <f t="shared" si="3"/>
        <v>13</v>
      </c>
    </row>
    <row r="24" spans="1:9">
      <c r="A24" s="2" t="s">
        <v>106</v>
      </c>
      <c r="B24" s="2">
        <f>SUM(IP!D464:D474)</f>
        <v>0</v>
      </c>
      <c r="C24" s="2">
        <f>SUM('Team Stats'!G20:H20)</f>
        <v>372</v>
      </c>
      <c r="D24" s="2">
        <f>'Team Stats'!F20</f>
        <v>34</v>
      </c>
      <c r="E24" s="2">
        <f t="shared" si="0"/>
        <v>-2</v>
      </c>
      <c r="F24" s="2">
        <f t="shared" si="1"/>
        <v>-1</v>
      </c>
      <c r="G24" s="2">
        <f>SUM(IP!S452:S476,IP!V452:V476)</f>
        <v>0</v>
      </c>
      <c r="H24" s="2">
        <f t="shared" si="2"/>
        <v>0</v>
      </c>
      <c r="I24" s="2">
        <f t="shared" si="3"/>
        <v>-3</v>
      </c>
    </row>
    <row r="25" spans="1:9">
      <c r="A25" s="2" t="s">
        <v>107</v>
      </c>
      <c r="B25" s="2">
        <f>SUM(IP!E489:E499)</f>
        <v>3</v>
      </c>
      <c r="C25" s="2">
        <f>SUM('Team Stats'!G21:H21)</f>
        <v>313</v>
      </c>
      <c r="D25" s="2">
        <f>'Team Stats'!F21</f>
        <v>28</v>
      </c>
      <c r="E25" s="2">
        <f t="shared" si="0"/>
        <v>-1</v>
      </c>
      <c r="F25" s="2">
        <f t="shared" si="1"/>
        <v>0</v>
      </c>
      <c r="G25" s="2">
        <f>SUM(IP!S477:S501,IP!V477:V501)</f>
        <v>0</v>
      </c>
      <c r="H25" s="2">
        <f t="shared" si="2"/>
        <v>0</v>
      </c>
      <c r="I25" s="2">
        <f t="shared" si="3"/>
        <v>2</v>
      </c>
    </row>
    <row r="26" spans="1:9">
      <c r="A26" s="2" t="s">
        <v>108</v>
      </c>
      <c r="B26" s="2">
        <f>SUM(IP!E514:E524)</f>
        <v>6</v>
      </c>
      <c r="C26" s="2">
        <f>SUM('Team Stats'!G22:H22)</f>
        <v>301</v>
      </c>
      <c r="D26" s="2">
        <f>'Team Stats'!F22</f>
        <v>28</v>
      </c>
      <c r="E26" s="2">
        <f t="shared" si="0"/>
        <v>-1</v>
      </c>
      <c r="F26" s="2">
        <f t="shared" si="1"/>
        <v>0</v>
      </c>
      <c r="G26" s="2">
        <f>SUM(IP!S502:S526,IP!V502:V526)</f>
        <v>0</v>
      </c>
      <c r="H26" s="2">
        <f t="shared" si="2"/>
        <v>0</v>
      </c>
      <c r="I26" s="2">
        <f t="shared" si="3"/>
        <v>5</v>
      </c>
    </row>
    <row r="27" spans="1:9">
      <c r="A27" s="2" t="s">
        <v>109</v>
      </c>
      <c r="B27" s="2">
        <f>SUM(IP!E539:E549)</f>
        <v>2</v>
      </c>
      <c r="C27" s="2">
        <f>SUM('Team Stats'!G23:H23)</f>
        <v>288</v>
      </c>
      <c r="D27" s="2">
        <f>'Team Stats'!F23</f>
        <v>20</v>
      </c>
      <c r="E27" s="2">
        <f t="shared" si="0"/>
        <v>0</v>
      </c>
      <c r="F27" s="2">
        <f t="shared" si="1"/>
        <v>2</v>
      </c>
      <c r="G27" s="2">
        <f>SUM(IP!S527:S551,IP!V527:V551)</f>
        <v>0</v>
      </c>
      <c r="H27" s="2">
        <f t="shared" si="2"/>
        <v>0</v>
      </c>
      <c r="I27" s="2">
        <f t="shared" si="3"/>
        <v>4</v>
      </c>
    </row>
    <row r="28" spans="1:9">
      <c r="A28" s="2" t="s">
        <v>110</v>
      </c>
      <c r="B28" s="2">
        <f>SUM(IP!E564:E574)</f>
        <v>3</v>
      </c>
      <c r="C28" s="2">
        <f>SUM('Team Stats'!G24:H24)</f>
        <v>301</v>
      </c>
      <c r="D28" s="2">
        <f>'Team Stats'!F24</f>
        <v>27</v>
      </c>
      <c r="E28" s="2">
        <f t="shared" si="0"/>
        <v>-1</v>
      </c>
      <c r="F28" s="2">
        <f t="shared" si="1"/>
        <v>0</v>
      </c>
      <c r="G28" s="2">
        <f>SUM(IP!S552:S576,IP!V552:V576)</f>
        <v>0</v>
      </c>
      <c r="H28" s="2">
        <f t="shared" si="2"/>
        <v>0</v>
      </c>
      <c r="I28" s="2">
        <f t="shared" si="3"/>
        <v>2</v>
      </c>
    </row>
    <row r="29" spans="1:9">
      <c r="A29" s="2" t="s">
        <v>111</v>
      </c>
      <c r="B29" s="2">
        <f>SUM(IP!E589:E599)</f>
        <v>5</v>
      </c>
      <c r="C29" s="2">
        <f>SUM('Team Stats'!G25:H25)</f>
        <v>350</v>
      </c>
      <c r="D29" s="2">
        <f>'Team Stats'!F25</f>
        <v>21</v>
      </c>
      <c r="E29" s="2">
        <f t="shared" si="0"/>
        <v>-1</v>
      </c>
      <c r="F29" s="2">
        <f t="shared" si="1"/>
        <v>2</v>
      </c>
      <c r="G29" s="2">
        <f>SUM(IP!S577:S601,IP!V577:V601)</f>
        <v>0</v>
      </c>
      <c r="H29" s="2">
        <f t="shared" si="2"/>
        <v>0</v>
      </c>
      <c r="I29" s="2">
        <f t="shared" si="3"/>
        <v>6</v>
      </c>
    </row>
    <row r="30" spans="1:9">
      <c r="A30" s="2" t="s">
        <v>112</v>
      </c>
      <c r="B30" s="2">
        <f>SUM(IP!E614:E624)</f>
        <v>2</v>
      </c>
      <c r="C30" s="2">
        <f>SUM('Team Stats'!G26:H26)</f>
        <v>197</v>
      </c>
      <c r="D30" s="2">
        <f>'Team Stats'!F26</f>
        <v>21</v>
      </c>
      <c r="E30" s="2">
        <f t="shared" si="0"/>
        <v>3</v>
      </c>
      <c r="F30" s="2">
        <f t="shared" si="1"/>
        <v>2</v>
      </c>
      <c r="G30" s="2">
        <f>SUM(IP!S602:S626,IP!V602:V626)</f>
        <v>0</v>
      </c>
      <c r="H30" s="2">
        <f t="shared" si="2"/>
        <v>0</v>
      </c>
      <c r="I30" s="2">
        <f t="shared" si="3"/>
        <v>7</v>
      </c>
    </row>
    <row r="31" spans="1:9">
      <c r="A31" s="2" t="s">
        <v>113</v>
      </c>
      <c r="B31" s="2">
        <f>SUM(IP!E639:E649)</f>
        <v>3</v>
      </c>
      <c r="C31" s="2">
        <f>SUM('Team Stats'!G27:H27)</f>
        <v>287</v>
      </c>
      <c r="D31" s="2">
        <f>'Team Stats'!F27</f>
        <v>24</v>
      </c>
      <c r="E31" s="2">
        <f t="shared" si="0"/>
        <v>0</v>
      </c>
      <c r="F31" s="2">
        <f t="shared" si="1"/>
        <v>0</v>
      </c>
      <c r="G31" s="2">
        <f>SUM(IP!S627:S651,IP!V627:V651)</f>
        <v>0</v>
      </c>
      <c r="H31" s="2">
        <f t="shared" si="2"/>
        <v>0</v>
      </c>
      <c r="I31" s="2">
        <f t="shared" si="3"/>
        <v>3</v>
      </c>
    </row>
    <row r="32" spans="1:9">
      <c r="A32" s="2" t="s">
        <v>114</v>
      </c>
      <c r="B32" s="2">
        <f>SUM(IP!E664:E674)</f>
        <v>4</v>
      </c>
      <c r="C32" s="2">
        <f>SUM('Team Stats'!G28:H28)</f>
        <v>283</v>
      </c>
      <c r="D32" s="2">
        <f>'Team Stats'!F28</f>
        <v>20</v>
      </c>
      <c r="E32" s="2">
        <f t="shared" si="0"/>
        <v>0</v>
      </c>
      <c r="F32" s="2">
        <f t="shared" si="1"/>
        <v>2</v>
      </c>
      <c r="G32" s="2">
        <f>SUM(IP!S652:S676,IP!V652:V676)</f>
        <v>0</v>
      </c>
      <c r="H32" s="2">
        <f t="shared" si="2"/>
        <v>0</v>
      </c>
      <c r="I32" s="2">
        <f t="shared" si="3"/>
        <v>6</v>
      </c>
    </row>
    <row r="33" spans="1:9">
      <c r="A33" s="2" t="s">
        <v>115</v>
      </c>
      <c r="B33" s="2">
        <f>SUM(IP!E689:E699)</f>
        <v>4</v>
      </c>
      <c r="C33" s="2">
        <f>SUM('Team Stats'!G29:H29)</f>
        <v>165</v>
      </c>
      <c r="D33" s="2">
        <f>'Team Stats'!F29</f>
        <v>21</v>
      </c>
      <c r="E33" s="2">
        <f t="shared" si="0"/>
        <v>3</v>
      </c>
      <c r="F33" s="2">
        <f t="shared" si="1"/>
        <v>2</v>
      </c>
      <c r="G33" s="2">
        <f>SUM(IP!S677:S701,IP!W701,IP!W701,IP!V677:V701)</f>
        <v>0</v>
      </c>
      <c r="H33" s="2">
        <f t="shared" si="2"/>
        <v>0</v>
      </c>
      <c r="I33" s="2">
        <f t="shared" si="3"/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S31" sqref="A1:S31"/>
    </sheetView>
  </sheetViews>
  <sheetFormatPr defaultRowHeight="15"/>
  <cols>
    <col min="1" max="1" width="5" bestFit="1" customWidth="1"/>
    <col min="2" max="2" width="6.140625" bestFit="1" customWidth="1"/>
    <col min="3" max="3" width="20" customWidth="1"/>
    <col min="4" max="4" width="7" bestFit="1" customWidth="1"/>
    <col min="6" max="6" width="5" bestFit="1" customWidth="1"/>
    <col min="7" max="7" width="6.140625" bestFit="1" customWidth="1"/>
    <col min="8" max="8" width="20" customWidth="1"/>
    <col min="10" max="10" width="4.85546875" customWidth="1"/>
    <col min="11" max="11" width="5" bestFit="1" customWidth="1"/>
    <col min="12" max="12" width="6.140625" bestFit="1" customWidth="1"/>
    <col min="13" max="13" width="20" customWidth="1"/>
    <col min="14" max="14" width="7" bestFit="1" customWidth="1"/>
    <col min="16" max="16" width="5" bestFit="1" customWidth="1"/>
    <col min="17" max="17" width="6.140625" bestFit="1" customWidth="1"/>
    <col min="18" max="18" width="20" customWidth="1"/>
    <col min="19" max="19" width="6.7109375" bestFit="1" customWidth="1"/>
  </cols>
  <sheetData>
    <row r="1" spans="1:19">
      <c r="A1" s="17"/>
      <c r="B1" s="16" t="s">
        <v>872</v>
      </c>
      <c r="C1" s="14" t="s">
        <v>883</v>
      </c>
      <c r="D1" s="16" t="s">
        <v>867</v>
      </c>
      <c r="E1" s="17"/>
      <c r="F1" s="17"/>
      <c r="G1" s="16" t="s">
        <v>872</v>
      </c>
      <c r="H1" s="14" t="s">
        <v>882</v>
      </c>
      <c r="I1" s="16" t="s">
        <v>867</v>
      </c>
      <c r="K1" s="17"/>
      <c r="L1" s="16" t="s">
        <v>872</v>
      </c>
      <c r="M1" s="14" t="s">
        <v>880</v>
      </c>
      <c r="N1" s="16" t="s">
        <v>867</v>
      </c>
      <c r="O1" s="17"/>
      <c r="P1" s="17"/>
      <c r="Q1" s="16" t="s">
        <v>872</v>
      </c>
      <c r="R1" s="14" t="s">
        <v>884</v>
      </c>
      <c r="S1" s="16" t="s">
        <v>867</v>
      </c>
    </row>
    <row r="2" spans="1:19">
      <c r="A2" s="16" t="s">
        <v>857</v>
      </c>
      <c r="B2" s="36" t="s">
        <v>112</v>
      </c>
      <c r="C2" s="60" t="s">
        <v>691</v>
      </c>
      <c r="D2" s="24">
        <v>14.44</v>
      </c>
      <c r="E2" s="19"/>
      <c r="F2" s="14" t="s">
        <v>857</v>
      </c>
      <c r="G2" s="38" t="s">
        <v>94</v>
      </c>
      <c r="H2" s="66" t="s">
        <v>242</v>
      </c>
      <c r="I2" s="24">
        <v>8.14</v>
      </c>
      <c r="K2" s="14" t="s">
        <v>857</v>
      </c>
      <c r="L2" s="36" t="s">
        <v>95</v>
      </c>
      <c r="M2" s="20" t="s">
        <v>267</v>
      </c>
      <c r="N2" s="24">
        <v>5.44</v>
      </c>
      <c r="O2" s="19"/>
      <c r="P2" s="16" t="s">
        <v>857</v>
      </c>
      <c r="Q2" s="36" t="s">
        <v>111</v>
      </c>
      <c r="R2" s="13" t="s">
        <v>666</v>
      </c>
      <c r="S2" s="24">
        <v>18.18</v>
      </c>
    </row>
    <row r="3" spans="1:19">
      <c r="A3" s="14" t="s">
        <v>858</v>
      </c>
      <c r="B3" s="36" t="s">
        <v>94</v>
      </c>
      <c r="C3" s="13" t="s">
        <v>244</v>
      </c>
      <c r="D3" s="24">
        <v>35.1</v>
      </c>
      <c r="E3" s="19"/>
      <c r="F3" s="14" t="s">
        <v>858</v>
      </c>
      <c r="G3" s="36" t="s">
        <v>93</v>
      </c>
      <c r="H3" s="13" t="s">
        <v>219</v>
      </c>
      <c r="I3" s="24">
        <v>13.8</v>
      </c>
      <c r="K3" s="14" t="s">
        <v>858</v>
      </c>
      <c r="L3" s="38" t="s">
        <v>88</v>
      </c>
      <c r="M3" s="60" t="s">
        <v>65</v>
      </c>
      <c r="N3" s="24">
        <v>23.6</v>
      </c>
      <c r="O3" s="19"/>
      <c r="P3" s="16" t="s">
        <v>858</v>
      </c>
      <c r="Q3" s="38" t="s">
        <v>110</v>
      </c>
      <c r="R3" s="66" t="s">
        <v>643</v>
      </c>
      <c r="S3" s="24">
        <v>49.300000000000004</v>
      </c>
    </row>
    <row r="4" spans="1:19">
      <c r="A4" s="14" t="s">
        <v>858</v>
      </c>
      <c r="B4" s="36" t="s">
        <v>106</v>
      </c>
      <c r="C4" s="13" t="s">
        <v>543</v>
      </c>
      <c r="D4" s="24">
        <v>27.500000000000004</v>
      </c>
      <c r="E4" s="19" t="s">
        <v>868</v>
      </c>
      <c r="F4" s="14" t="s">
        <v>858</v>
      </c>
      <c r="G4" s="36" t="s">
        <v>114</v>
      </c>
      <c r="H4" s="13" t="s">
        <v>518</v>
      </c>
      <c r="I4" s="24">
        <v>50.3</v>
      </c>
      <c r="K4" s="16" t="s">
        <v>858</v>
      </c>
      <c r="L4" s="38" t="s">
        <v>107</v>
      </c>
      <c r="M4" s="24" t="s">
        <v>569</v>
      </c>
      <c r="N4" s="24">
        <v>12.600000000000001</v>
      </c>
      <c r="O4" s="19" t="s">
        <v>868</v>
      </c>
      <c r="P4" s="16" t="s">
        <v>858</v>
      </c>
      <c r="Q4" s="36" t="s">
        <v>114</v>
      </c>
      <c r="R4" s="24" t="s">
        <v>744</v>
      </c>
      <c r="S4" s="24">
        <v>12</v>
      </c>
    </row>
    <row r="5" spans="1:19">
      <c r="A5" s="14" t="s">
        <v>859</v>
      </c>
      <c r="B5" s="38" t="s">
        <v>107</v>
      </c>
      <c r="C5" s="60" t="s">
        <v>572</v>
      </c>
      <c r="D5" s="24">
        <v>28.3</v>
      </c>
      <c r="E5" s="19" t="s">
        <v>869</v>
      </c>
      <c r="F5" s="16" t="s">
        <v>859</v>
      </c>
      <c r="G5" s="36" t="s">
        <v>114</v>
      </c>
      <c r="H5" s="13" t="s">
        <v>747</v>
      </c>
      <c r="I5" s="24">
        <v>9.2000000000000011</v>
      </c>
      <c r="K5" s="14" t="s">
        <v>859</v>
      </c>
      <c r="L5" s="36" t="s">
        <v>96</v>
      </c>
      <c r="M5" s="13" t="s">
        <v>299</v>
      </c>
      <c r="N5" s="24">
        <v>12.8</v>
      </c>
      <c r="O5" s="19" t="s">
        <v>869</v>
      </c>
      <c r="P5" s="16" t="s">
        <v>859</v>
      </c>
      <c r="Q5" s="36" t="s">
        <v>94</v>
      </c>
      <c r="R5" s="34" t="s">
        <v>249</v>
      </c>
      <c r="S5" s="24">
        <v>0</v>
      </c>
    </row>
    <row r="6" spans="1:19">
      <c r="A6" s="14" t="s">
        <v>859</v>
      </c>
      <c r="B6" s="38" t="s">
        <v>100</v>
      </c>
      <c r="C6" s="60" t="s">
        <v>473</v>
      </c>
      <c r="D6" s="24">
        <v>11</v>
      </c>
      <c r="E6" s="18"/>
      <c r="F6" s="14" t="s">
        <v>859</v>
      </c>
      <c r="G6" s="38" t="s">
        <v>107</v>
      </c>
      <c r="H6" s="24" t="s">
        <v>573</v>
      </c>
      <c r="I6" s="24">
        <v>20.6</v>
      </c>
      <c r="K6" s="14" t="s">
        <v>859</v>
      </c>
      <c r="L6" s="38" t="s">
        <v>109</v>
      </c>
      <c r="M6" s="13" t="s">
        <v>622</v>
      </c>
      <c r="N6" s="24">
        <v>24.3</v>
      </c>
      <c r="O6" s="18"/>
      <c r="P6" s="16" t="s">
        <v>859</v>
      </c>
      <c r="Q6" s="36" t="s">
        <v>102</v>
      </c>
      <c r="R6" s="60" t="s">
        <v>448</v>
      </c>
      <c r="S6" s="24">
        <v>8.1</v>
      </c>
    </row>
    <row r="7" spans="1:19">
      <c r="A7" s="14" t="s">
        <v>860</v>
      </c>
      <c r="B7" s="38" t="s">
        <v>91</v>
      </c>
      <c r="C7" s="60" t="s">
        <v>169</v>
      </c>
      <c r="D7" s="24">
        <v>19.100000000000001</v>
      </c>
      <c r="E7" s="18"/>
      <c r="F7" s="14" t="s">
        <v>860</v>
      </c>
      <c r="G7" s="38" t="s">
        <v>105</v>
      </c>
      <c r="H7" s="34" t="s">
        <v>743</v>
      </c>
      <c r="I7" s="24">
        <v>0</v>
      </c>
      <c r="K7" s="14" t="s">
        <v>860</v>
      </c>
      <c r="L7" s="38" t="s">
        <v>109</v>
      </c>
      <c r="M7" s="13" t="s">
        <v>626</v>
      </c>
      <c r="N7" s="24">
        <v>1.8</v>
      </c>
      <c r="O7" s="18"/>
      <c r="P7" s="16" t="s">
        <v>860</v>
      </c>
      <c r="Q7" s="36" t="s">
        <v>99</v>
      </c>
      <c r="R7" s="13" t="s">
        <v>369</v>
      </c>
      <c r="S7" s="24">
        <v>16</v>
      </c>
    </row>
    <row r="8" spans="1:19">
      <c r="A8" s="14" t="s">
        <v>61</v>
      </c>
      <c r="B8" s="38" t="s">
        <v>90</v>
      </c>
      <c r="C8" s="60" t="s">
        <v>165</v>
      </c>
      <c r="D8" s="24">
        <v>7</v>
      </c>
      <c r="E8" s="18"/>
      <c r="F8" s="14" t="s">
        <v>61</v>
      </c>
      <c r="G8" s="36" t="s">
        <v>100</v>
      </c>
      <c r="H8" s="13" t="s">
        <v>415</v>
      </c>
      <c r="I8" s="24">
        <v>4</v>
      </c>
      <c r="K8" s="14" t="s">
        <v>61</v>
      </c>
      <c r="L8" s="36" t="s">
        <v>111</v>
      </c>
      <c r="M8" s="13" t="s">
        <v>689</v>
      </c>
      <c r="N8" s="24">
        <v>8</v>
      </c>
      <c r="O8" s="18"/>
      <c r="P8" s="16" t="s">
        <v>61</v>
      </c>
      <c r="Q8" s="38" t="s">
        <v>107</v>
      </c>
      <c r="R8" s="13" t="s">
        <v>589</v>
      </c>
      <c r="S8" s="24">
        <v>6</v>
      </c>
    </row>
    <row r="9" spans="1:19">
      <c r="A9" s="14" t="s">
        <v>111</v>
      </c>
      <c r="B9" s="36" t="s">
        <v>105</v>
      </c>
      <c r="C9" s="13" t="s">
        <v>818</v>
      </c>
      <c r="D9" s="24">
        <v>13</v>
      </c>
      <c r="E9" s="18"/>
      <c r="F9" s="14" t="s">
        <v>111</v>
      </c>
      <c r="G9" s="36" t="s">
        <v>93</v>
      </c>
      <c r="H9" s="13" t="s">
        <v>806</v>
      </c>
      <c r="I9" s="24">
        <v>5</v>
      </c>
      <c r="K9" s="14" t="s">
        <v>111</v>
      </c>
      <c r="L9" s="38" t="s">
        <v>101</v>
      </c>
      <c r="M9" s="13" t="s">
        <v>814</v>
      </c>
      <c r="N9" s="24">
        <v>1</v>
      </c>
      <c r="O9" s="18"/>
      <c r="P9" s="16" t="s">
        <v>111</v>
      </c>
      <c r="Q9" s="38" t="s">
        <v>109</v>
      </c>
      <c r="R9" s="13" t="s">
        <v>822</v>
      </c>
      <c r="S9" s="24">
        <v>4</v>
      </c>
    </row>
    <row r="10" spans="1:19">
      <c r="A10" s="21" t="s">
        <v>887</v>
      </c>
      <c r="B10" s="25" t="s">
        <v>114</v>
      </c>
      <c r="C10" s="73" t="s">
        <v>751</v>
      </c>
      <c r="D10" s="73">
        <v>3.4000000000000004</v>
      </c>
      <c r="E10" s="18"/>
      <c r="F10" s="21" t="s">
        <v>858</v>
      </c>
      <c r="G10" s="25" t="s">
        <v>105</v>
      </c>
      <c r="H10" s="73" t="s">
        <v>520</v>
      </c>
      <c r="I10" s="73">
        <v>5.8000000000000007</v>
      </c>
      <c r="K10" s="21" t="s">
        <v>857</v>
      </c>
      <c r="L10" s="25" t="s">
        <v>91</v>
      </c>
      <c r="M10" s="73" t="s">
        <v>167</v>
      </c>
      <c r="N10" s="73">
        <v>17.64</v>
      </c>
      <c r="O10" s="18"/>
      <c r="P10" s="21" t="s">
        <v>857</v>
      </c>
      <c r="Q10" s="25" t="s">
        <v>108</v>
      </c>
      <c r="R10" s="73" t="s">
        <v>591</v>
      </c>
      <c r="S10" s="73">
        <v>6.7600000000000007</v>
      </c>
    </row>
    <row r="11" spans="1:19">
      <c r="A11" s="21" t="s">
        <v>858</v>
      </c>
      <c r="B11" s="25" t="s">
        <v>92</v>
      </c>
      <c r="C11" s="73" t="s">
        <v>197</v>
      </c>
      <c r="D11" s="73">
        <v>24.1</v>
      </c>
      <c r="E11" s="18"/>
      <c r="F11" s="21" t="s">
        <v>111</v>
      </c>
      <c r="G11" s="25" t="s">
        <v>100</v>
      </c>
      <c r="H11" s="73" t="s">
        <v>813</v>
      </c>
      <c r="I11" s="73">
        <v>2</v>
      </c>
      <c r="K11" s="21" t="s">
        <v>858</v>
      </c>
      <c r="L11" s="25" t="s">
        <v>95</v>
      </c>
      <c r="M11" s="66" t="s">
        <v>269</v>
      </c>
      <c r="N11" s="73">
        <v>14.100000000000001</v>
      </c>
      <c r="O11" s="18"/>
      <c r="P11" s="21" t="s">
        <v>859</v>
      </c>
      <c r="Q11" s="25" t="s">
        <v>101</v>
      </c>
      <c r="R11" s="66" t="s">
        <v>423</v>
      </c>
      <c r="S11" s="73">
        <v>6.6000000000000005</v>
      </c>
    </row>
    <row r="12" spans="1:19">
      <c r="A12" s="21" t="s">
        <v>859</v>
      </c>
      <c r="B12" s="25" t="s">
        <v>104</v>
      </c>
      <c r="C12" s="73" t="s">
        <v>497</v>
      </c>
      <c r="D12" s="73">
        <v>12.5</v>
      </c>
      <c r="E12" s="18"/>
      <c r="F12" s="21" t="s">
        <v>859</v>
      </c>
      <c r="G12" s="25" t="s">
        <v>101</v>
      </c>
      <c r="H12" s="66" t="s">
        <v>417</v>
      </c>
      <c r="I12" s="73">
        <v>1.6600000000000001</v>
      </c>
      <c r="K12" s="21" t="s">
        <v>859</v>
      </c>
      <c r="L12" s="25" t="s">
        <v>111</v>
      </c>
      <c r="M12" s="73" t="s">
        <v>673</v>
      </c>
      <c r="N12" s="73">
        <v>21.4</v>
      </c>
      <c r="O12" s="18"/>
      <c r="P12" s="21" t="s">
        <v>859</v>
      </c>
      <c r="Q12" s="25" t="s">
        <v>89</v>
      </c>
      <c r="R12" s="73" t="s">
        <v>123</v>
      </c>
      <c r="S12" s="73">
        <v>7.6000000000000005</v>
      </c>
    </row>
    <row r="13" spans="1:19">
      <c r="A13" s="21" t="s">
        <v>857</v>
      </c>
      <c r="B13" s="25" t="s">
        <v>112</v>
      </c>
      <c r="C13" s="73" t="s">
        <v>117</v>
      </c>
      <c r="D13" s="73">
        <v>16.64</v>
      </c>
      <c r="E13" s="18"/>
      <c r="F13" s="21" t="s">
        <v>858</v>
      </c>
      <c r="G13" s="25" t="s">
        <v>89</v>
      </c>
      <c r="H13" s="73" t="s">
        <v>120</v>
      </c>
      <c r="I13" s="73">
        <v>10.100000000000001</v>
      </c>
      <c r="K13" s="21" t="s">
        <v>859</v>
      </c>
      <c r="L13" s="25" t="s">
        <v>111</v>
      </c>
      <c r="M13" s="73" t="s">
        <v>672</v>
      </c>
      <c r="N13" s="73">
        <v>5.5</v>
      </c>
      <c r="O13" s="18"/>
      <c r="P13" s="21" t="s">
        <v>858</v>
      </c>
      <c r="Q13" s="25" t="s">
        <v>90</v>
      </c>
      <c r="R13" s="73" t="s">
        <v>144</v>
      </c>
      <c r="S13" s="73">
        <v>15.6</v>
      </c>
    </row>
    <row r="14" spans="1:19">
      <c r="A14" s="21" t="s">
        <v>858</v>
      </c>
      <c r="B14" s="25" t="s">
        <v>89</v>
      </c>
      <c r="C14" s="73" t="s">
        <v>119</v>
      </c>
      <c r="D14" s="73">
        <v>5.2</v>
      </c>
      <c r="E14" s="18"/>
      <c r="F14" s="21" t="s">
        <v>858</v>
      </c>
      <c r="G14" s="25" t="s">
        <v>105</v>
      </c>
      <c r="H14" s="73" t="s">
        <v>748</v>
      </c>
      <c r="I14" s="73">
        <v>17.8</v>
      </c>
      <c r="K14" s="21" t="s">
        <v>61</v>
      </c>
      <c r="L14" s="25" t="s">
        <v>106</v>
      </c>
      <c r="M14" s="73" t="s">
        <v>564</v>
      </c>
      <c r="N14" s="73">
        <v>4</v>
      </c>
      <c r="O14" s="18"/>
      <c r="P14" s="21" t="s">
        <v>111</v>
      </c>
      <c r="Q14" s="25" t="s">
        <v>88</v>
      </c>
      <c r="R14" s="73" t="s">
        <v>800</v>
      </c>
      <c r="S14" s="73">
        <v>-1</v>
      </c>
    </row>
    <row r="15" spans="1:19">
      <c r="A15" s="17"/>
      <c r="B15" s="17"/>
      <c r="C15" s="16" t="s">
        <v>792</v>
      </c>
      <c r="D15" s="81">
        <v>155.44</v>
      </c>
      <c r="E15" s="18"/>
      <c r="F15" s="18"/>
      <c r="G15" s="18"/>
      <c r="H15" s="16" t="s">
        <v>792</v>
      </c>
      <c r="I15" s="83">
        <v>111.03999999999999</v>
      </c>
      <c r="K15" s="17"/>
      <c r="L15" s="17"/>
      <c r="M15" s="16" t="s">
        <v>792</v>
      </c>
      <c r="N15" s="83">
        <v>89.539999999999992</v>
      </c>
      <c r="O15" s="18"/>
      <c r="P15" s="18"/>
      <c r="Q15" s="18"/>
      <c r="R15" s="16" t="s">
        <v>792</v>
      </c>
      <c r="S15" s="82">
        <v>113.58</v>
      </c>
    </row>
    <row r="16" spans="1:19">
      <c r="A16" s="15"/>
      <c r="B16" s="15"/>
      <c r="C16" s="80"/>
      <c r="D16" s="57"/>
      <c r="E16" s="80"/>
      <c r="F16" s="80"/>
      <c r="G16" s="80"/>
      <c r="H16" s="80"/>
      <c r="I16" s="57"/>
      <c r="K16" s="15"/>
      <c r="L16" s="15"/>
      <c r="M16" s="80"/>
      <c r="N16" s="57"/>
      <c r="O16" s="80"/>
      <c r="P16" s="80"/>
      <c r="Q16" s="80"/>
      <c r="R16" s="80"/>
      <c r="S16" s="57"/>
    </row>
    <row r="17" spans="1:19">
      <c r="A17" s="17"/>
      <c r="B17" s="16" t="s">
        <v>872</v>
      </c>
      <c r="C17" s="14" t="s">
        <v>881</v>
      </c>
      <c r="D17" s="16" t="s">
        <v>867</v>
      </c>
      <c r="E17" s="17"/>
      <c r="F17" s="17"/>
      <c r="G17" s="16" t="s">
        <v>872</v>
      </c>
      <c r="H17" s="14" t="s">
        <v>888</v>
      </c>
      <c r="I17" s="16" t="s">
        <v>867</v>
      </c>
      <c r="K17" s="17"/>
      <c r="L17" s="16" t="s">
        <v>872</v>
      </c>
      <c r="M17" s="14" t="s">
        <v>885</v>
      </c>
      <c r="N17" s="16" t="s">
        <v>867</v>
      </c>
      <c r="O17" s="17"/>
      <c r="P17" s="17"/>
      <c r="Q17" s="16" t="s">
        <v>872</v>
      </c>
      <c r="R17" s="14" t="s">
        <v>697</v>
      </c>
      <c r="S17" s="16" t="s">
        <v>867</v>
      </c>
    </row>
    <row r="18" spans="1:19">
      <c r="A18" s="16" t="s">
        <v>857</v>
      </c>
      <c r="B18" s="36" t="s">
        <v>100</v>
      </c>
      <c r="C18" s="13" t="s">
        <v>392</v>
      </c>
      <c r="D18" s="24">
        <v>35.32</v>
      </c>
      <c r="E18" s="19"/>
      <c r="F18" s="14" t="s">
        <v>857</v>
      </c>
      <c r="G18" s="38" t="s">
        <v>107</v>
      </c>
      <c r="H18" s="13" t="s">
        <v>566</v>
      </c>
      <c r="I18" s="24">
        <v>19.079999999999998</v>
      </c>
      <c r="K18" s="16" t="s">
        <v>857</v>
      </c>
      <c r="L18" s="36" t="s">
        <v>98</v>
      </c>
      <c r="M18" s="24" t="s">
        <v>342</v>
      </c>
      <c r="N18" s="24">
        <v>25.580000000000002</v>
      </c>
      <c r="O18" s="19"/>
      <c r="P18" s="14" t="s">
        <v>857</v>
      </c>
      <c r="Q18" s="38" t="s">
        <v>109</v>
      </c>
      <c r="R18" s="60" t="s">
        <v>616</v>
      </c>
      <c r="S18" s="24">
        <v>17.54</v>
      </c>
    </row>
    <row r="19" spans="1:19">
      <c r="A19" s="16" t="s">
        <v>858</v>
      </c>
      <c r="B19" s="38" t="s">
        <v>115</v>
      </c>
      <c r="C19" s="60" t="s">
        <v>768</v>
      </c>
      <c r="D19" s="24">
        <v>17.700000000000003</v>
      </c>
      <c r="E19" s="19"/>
      <c r="F19" s="14" t="s">
        <v>858</v>
      </c>
      <c r="G19" s="36" t="s">
        <v>102</v>
      </c>
      <c r="H19" s="75" t="s">
        <v>444</v>
      </c>
      <c r="I19" s="24">
        <v>0</v>
      </c>
      <c r="K19" s="14" t="s">
        <v>858</v>
      </c>
      <c r="L19" s="36" t="s">
        <v>97</v>
      </c>
      <c r="M19" s="20" t="s">
        <v>321</v>
      </c>
      <c r="N19" s="24">
        <v>0</v>
      </c>
      <c r="O19" s="19"/>
      <c r="P19" s="14" t="s">
        <v>858</v>
      </c>
      <c r="Q19" s="38" t="s">
        <v>107</v>
      </c>
      <c r="R19" s="13" t="s">
        <v>568</v>
      </c>
      <c r="S19" s="24">
        <v>8.9</v>
      </c>
    </row>
    <row r="20" spans="1:19">
      <c r="A20" s="16" t="s">
        <v>858</v>
      </c>
      <c r="B20" s="38" t="s">
        <v>97</v>
      </c>
      <c r="C20" s="34" t="s">
        <v>319</v>
      </c>
      <c r="D20" s="24">
        <v>24.6</v>
      </c>
      <c r="E20" s="19" t="s">
        <v>868</v>
      </c>
      <c r="F20" s="65" t="s">
        <v>858</v>
      </c>
      <c r="G20" s="38" t="s">
        <v>98</v>
      </c>
      <c r="H20" s="24" t="s">
        <v>344</v>
      </c>
      <c r="I20" s="24">
        <v>4.3000000000000007</v>
      </c>
      <c r="K20" s="14" t="s">
        <v>858</v>
      </c>
      <c r="L20" s="36" t="s">
        <v>96</v>
      </c>
      <c r="M20" s="60" t="s">
        <v>295</v>
      </c>
      <c r="N20" s="24">
        <v>9.6</v>
      </c>
      <c r="O20" s="19" t="s">
        <v>868</v>
      </c>
      <c r="P20" s="14" t="s">
        <v>858</v>
      </c>
      <c r="Q20" s="36" t="s">
        <v>92</v>
      </c>
      <c r="R20" s="74" t="s">
        <v>194</v>
      </c>
      <c r="S20" s="24">
        <v>5</v>
      </c>
    </row>
    <row r="21" spans="1:19">
      <c r="A21" s="16" t="s">
        <v>859</v>
      </c>
      <c r="B21" s="38" t="s">
        <v>98</v>
      </c>
      <c r="C21" s="60" t="s">
        <v>349</v>
      </c>
      <c r="D21" s="24">
        <v>8.5</v>
      </c>
      <c r="E21" s="19" t="s">
        <v>869</v>
      </c>
      <c r="F21" s="16" t="s">
        <v>859</v>
      </c>
      <c r="G21" s="36" t="s">
        <v>100</v>
      </c>
      <c r="H21" s="24" t="s">
        <v>398</v>
      </c>
      <c r="I21" s="24">
        <v>16.8</v>
      </c>
      <c r="K21" s="16" t="s">
        <v>859</v>
      </c>
      <c r="L21" s="36" t="s">
        <v>91</v>
      </c>
      <c r="M21" s="24" t="s">
        <v>174</v>
      </c>
      <c r="N21" s="24">
        <v>8.9</v>
      </c>
      <c r="O21" s="19" t="s">
        <v>869</v>
      </c>
      <c r="P21" s="14" t="s">
        <v>859</v>
      </c>
      <c r="Q21" s="36" t="s">
        <v>101</v>
      </c>
      <c r="R21" s="13" t="s">
        <v>424</v>
      </c>
      <c r="S21" s="24">
        <v>3.7</v>
      </c>
    </row>
    <row r="22" spans="1:19">
      <c r="A22" s="16" t="s">
        <v>859</v>
      </c>
      <c r="B22" s="38" t="s">
        <v>100</v>
      </c>
      <c r="C22" s="60" t="s">
        <v>399</v>
      </c>
      <c r="D22" s="24">
        <v>25.200000000000003</v>
      </c>
      <c r="E22" s="18"/>
      <c r="F22" s="16" t="s">
        <v>859</v>
      </c>
      <c r="G22" s="36" t="s">
        <v>112</v>
      </c>
      <c r="H22" s="13" t="s">
        <v>697</v>
      </c>
      <c r="I22" s="24">
        <v>23.4</v>
      </c>
      <c r="K22" s="14" t="s">
        <v>859</v>
      </c>
      <c r="L22" s="38" t="s">
        <v>90</v>
      </c>
      <c r="M22" s="24" t="s">
        <v>148</v>
      </c>
      <c r="N22" s="24">
        <v>39.6</v>
      </c>
      <c r="O22" s="18"/>
      <c r="P22" s="14" t="s">
        <v>859</v>
      </c>
      <c r="Q22" s="36" t="s">
        <v>106</v>
      </c>
      <c r="R22" s="59" t="s">
        <v>547</v>
      </c>
      <c r="S22" s="24">
        <v>26.4</v>
      </c>
    </row>
    <row r="23" spans="1:19">
      <c r="A23" s="16" t="s">
        <v>860</v>
      </c>
      <c r="B23" s="36" t="s">
        <v>103</v>
      </c>
      <c r="C23" s="13" t="s">
        <v>472</v>
      </c>
      <c r="D23" s="24">
        <v>13.600000000000001</v>
      </c>
      <c r="E23" s="18"/>
      <c r="F23" s="16" t="s">
        <v>860</v>
      </c>
      <c r="G23" s="36" t="s">
        <v>114</v>
      </c>
      <c r="H23" s="13" t="s">
        <v>522</v>
      </c>
      <c r="I23" s="24">
        <v>1.9000000000000001</v>
      </c>
      <c r="K23" s="14" t="s">
        <v>860</v>
      </c>
      <c r="L23" s="36" t="s">
        <v>94</v>
      </c>
      <c r="M23" s="24" t="s">
        <v>248</v>
      </c>
      <c r="N23" s="24">
        <v>0</v>
      </c>
      <c r="O23" s="18"/>
      <c r="P23" s="14" t="s">
        <v>860</v>
      </c>
      <c r="Q23" s="36" t="s">
        <v>111</v>
      </c>
      <c r="R23" s="59" t="s">
        <v>669</v>
      </c>
      <c r="S23" s="24">
        <v>9.3000000000000007</v>
      </c>
    </row>
    <row r="24" spans="1:19">
      <c r="A24" s="14" t="s">
        <v>61</v>
      </c>
      <c r="B24" s="36" t="s">
        <v>103</v>
      </c>
      <c r="C24" s="13" t="s">
        <v>489</v>
      </c>
      <c r="D24" s="24">
        <v>6</v>
      </c>
      <c r="E24" s="18"/>
      <c r="F24" s="14" t="s">
        <v>61</v>
      </c>
      <c r="G24" s="36" t="s">
        <v>94</v>
      </c>
      <c r="H24" s="20" t="s">
        <v>265</v>
      </c>
      <c r="I24" s="24">
        <v>5</v>
      </c>
      <c r="K24" s="14" t="s">
        <v>61</v>
      </c>
      <c r="L24" s="36" t="s">
        <v>113</v>
      </c>
      <c r="M24" s="13" t="s">
        <v>739</v>
      </c>
      <c r="N24" s="24">
        <v>1</v>
      </c>
      <c r="O24" s="18"/>
      <c r="P24" s="14" t="s">
        <v>61</v>
      </c>
      <c r="Q24" s="36" t="s">
        <v>98</v>
      </c>
      <c r="R24" s="13" t="s">
        <v>365</v>
      </c>
      <c r="S24" s="24">
        <v>3</v>
      </c>
    </row>
    <row r="25" spans="1:19">
      <c r="A25" s="14" t="s">
        <v>111</v>
      </c>
      <c r="B25" s="36" t="s">
        <v>103</v>
      </c>
      <c r="C25" s="13" t="s">
        <v>816</v>
      </c>
      <c r="D25" s="24">
        <v>8</v>
      </c>
      <c r="E25" s="18"/>
      <c r="F25" s="14" t="s">
        <v>111</v>
      </c>
      <c r="G25" s="36" t="s">
        <v>97</v>
      </c>
      <c r="H25" s="13" t="s">
        <v>810</v>
      </c>
      <c r="I25" s="24">
        <v>6</v>
      </c>
      <c r="K25" s="14" t="s">
        <v>111</v>
      </c>
      <c r="L25" s="36" t="s">
        <v>95</v>
      </c>
      <c r="M25" s="13" t="s">
        <v>808</v>
      </c>
      <c r="N25" s="24">
        <v>16</v>
      </c>
      <c r="O25" s="18"/>
      <c r="P25" s="14" t="s">
        <v>111</v>
      </c>
      <c r="Q25" s="38" t="s">
        <v>111</v>
      </c>
      <c r="R25" s="60" t="s">
        <v>824</v>
      </c>
      <c r="S25" s="24">
        <v>6</v>
      </c>
    </row>
    <row r="26" spans="1:19">
      <c r="A26" s="21" t="s">
        <v>887</v>
      </c>
      <c r="B26" s="25" t="s">
        <v>111</v>
      </c>
      <c r="C26" s="73" t="s">
        <v>676</v>
      </c>
      <c r="D26" s="73">
        <v>4</v>
      </c>
      <c r="E26" s="18"/>
      <c r="F26" s="21" t="s">
        <v>859</v>
      </c>
      <c r="G26" s="25" t="s">
        <v>112</v>
      </c>
      <c r="H26" s="73" t="s">
        <v>698</v>
      </c>
      <c r="I26" s="73">
        <v>9.8000000000000007</v>
      </c>
      <c r="K26" s="21" t="s">
        <v>858</v>
      </c>
      <c r="L26" s="25" t="s">
        <v>96</v>
      </c>
      <c r="M26" s="73" t="s">
        <v>294</v>
      </c>
      <c r="N26" s="73">
        <v>34</v>
      </c>
      <c r="O26" s="18"/>
      <c r="P26" s="21" t="s">
        <v>111</v>
      </c>
      <c r="Q26" s="25" t="s">
        <v>91</v>
      </c>
      <c r="R26" s="73" t="s">
        <v>804</v>
      </c>
      <c r="S26" s="73">
        <v>11</v>
      </c>
    </row>
    <row r="27" spans="1:19">
      <c r="A27" s="21" t="s">
        <v>857</v>
      </c>
      <c r="B27" s="25" t="s">
        <v>114</v>
      </c>
      <c r="C27" s="73" t="s">
        <v>741</v>
      </c>
      <c r="D27" s="73">
        <v>10.08</v>
      </c>
      <c r="E27" s="18"/>
      <c r="F27" s="21" t="s">
        <v>859</v>
      </c>
      <c r="G27" s="25" t="s">
        <v>95</v>
      </c>
      <c r="H27" s="39" t="s">
        <v>274</v>
      </c>
      <c r="I27" s="73">
        <v>7</v>
      </c>
      <c r="K27" s="21" t="s">
        <v>858</v>
      </c>
      <c r="L27" s="25" t="s">
        <v>104</v>
      </c>
      <c r="M27" s="73" t="s">
        <v>493</v>
      </c>
      <c r="N27" s="73">
        <v>22.2</v>
      </c>
      <c r="O27" s="18"/>
      <c r="P27" s="21" t="s">
        <v>857</v>
      </c>
      <c r="Q27" s="25" t="s">
        <v>103</v>
      </c>
      <c r="R27" s="34" t="s">
        <v>466</v>
      </c>
      <c r="S27" s="73">
        <v>19.619999999999997</v>
      </c>
    </row>
    <row r="28" spans="1:19">
      <c r="A28" s="21" t="s">
        <v>858</v>
      </c>
      <c r="B28" s="25" t="s">
        <v>109</v>
      </c>
      <c r="C28" s="73" t="s">
        <v>619</v>
      </c>
      <c r="D28" s="73">
        <v>3.8000000000000003</v>
      </c>
      <c r="E28" s="18"/>
      <c r="F28" s="21" t="s">
        <v>858</v>
      </c>
      <c r="G28" s="25" t="s">
        <v>113</v>
      </c>
      <c r="H28" s="34" t="s">
        <v>718</v>
      </c>
      <c r="I28" s="73">
        <v>0</v>
      </c>
      <c r="K28" s="21" t="s">
        <v>859</v>
      </c>
      <c r="L28" s="25" t="s">
        <v>95</v>
      </c>
      <c r="M28" s="73" t="s">
        <v>273</v>
      </c>
      <c r="N28" s="73">
        <v>25.6</v>
      </c>
      <c r="O28" s="18"/>
      <c r="P28" s="21" t="s">
        <v>858</v>
      </c>
      <c r="Q28" s="25" t="s">
        <v>112</v>
      </c>
      <c r="R28" s="73" t="s">
        <v>694</v>
      </c>
      <c r="S28" s="73">
        <v>6.1000000000000005</v>
      </c>
    </row>
    <row r="29" spans="1:19">
      <c r="A29" s="21" t="s">
        <v>858</v>
      </c>
      <c r="B29" s="25" t="s">
        <v>108</v>
      </c>
      <c r="C29" s="73" t="s">
        <v>593</v>
      </c>
      <c r="D29" s="73">
        <v>6.6000000000000005</v>
      </c>
      <c r="E29" s="18"/>
      <c r="F29" s="21" t="s">
        <v>858</v>
      </c>
      <c r="G29" s="25" t="s">
        <v>101</v>
      </c>
      <c r="H29" s="73" t="s">
        <v>419</v>
      </c>
      <c r="I29" s="73">
        <v>6.5</v>
      </c>
      <c r="K29" s="21" t="s">
        <v>857</v>
      </c>
      <c r="L29" s="25" t="s">
        <v>93</v>
      </c>
      <c r="M29" s="40" t="s">
        <v>217</v>
      </c>
      <c r="N29" s="73">
        <v>30.98</v>
      </c>
      <c r="O29" s="18"/>
      <c r="P29" s="21" t="s">
        <v>858</v>
      </c>
      <c r="Q29" s="25" t="s">
        <v>109</v>
      </c>
      <c r="R29" s="73" t="s">
        <v>618</v>
      </c>
      <c r="S29" s="73">
        <v>19.200000000000003</v>
      </c>
    </row>
    <row r="30" spans="1:19">
      <c r="A30" s="21" t="s">
        <v>859</v>
      </c>
      <c r="B30" s="25" t="s">
        <v>108</v>
      </c>
      <c r="C30" s="72" t="s">
        <v>597</v>
      </c>
      <c r="D30" s="73">
        <v>15.200000000000001</v>
      </c>
      <c r="E30" s="18"/>
      <c r="F30" s="21" t="s">
        <v>859</v>
      </c>
      <c r="G30" s="25" t="s">
        <v>99</v>
      </c>
      <c r="H30" s="73" t="s">
        <v>373</v>
      </c>
      <c r="I30" s="73">
        <v>19.600000000000001</v>
      </c>
      <c r="K30" s="21" t="s">
        <v>61</v>
      </c>
      <c r="L30" s="25" t="s">
        <v>93</v>
      </c>
      <c r="M30" s="73" t="s">
        <v>240</v>
      </c>
      <c r="N30" s="73">
        <v>4</v>
      </c>
      <c r="O30" s="18"/>
      <c r="P30" s="21" t="s">
        <v>858</v>
      </c>
      <c r="Q30" s="25" t="s">
        <v>92</v>
      </c>
      <c r="R30" s="73" t="s">
        <v>195</v>
      </c>
      <c r="S30" s="73">
        <v>11.8</v>
      </c>
    </row>
    <row r="31" spans="1:19">
      <c r="A31" s="17"/>
      <c r="B31" s="17"/>
      <c r="C31" s="16" t="s">
        <v>792</v>
      </c>
      <c r="D31" s="82">
        <v>138.92000000000002</v>
      </c>
      <c r="E31" s="18"/>
      <c r="F31" s="18"/>
      <c r="G31" s="18"/>
      <c r="H31" s="16" t="s">
        <v>792</v>
      </c>
      <c r="I31" s="83">
        <v>76.48</v>
      </c>
      <c r="K31" s="17"/>
      <c r="L31" s="17"/>
      <c r="M31" s="16" t="s">
        <v>792</v>
      </c>
      <c r="N31" s="82">
        <v>100.68</v>
      </c>
      <c r="O31" s="18"/>
      <c r="P31" s="18"/>
      <c r="Q31" s="18"/>
      <c r="R31" s="16" t="s">
        <v>792</v>
      </c>
      <c r="S31" s="83">
        <v>79.84</v>
      </c>
    </row>
    <row r="32" spans="1:19">
      <c r="A32" s="15"/>
      <c r="B32" s="15"/>
      <c r="C32" s="80"/>
      <c r="D32" s="57"/>
      <c r="E32" s="80"/>
      <c r="F32" s="80"/>
      <c r="G32" s="80"/>
      <c r="H32" s="80"/>
      <c r="I32" s="57"/>
    </row>
    <row r="33" spans="1:9">
      <c r="A33" s="17"/>
      <c r="B33" s="16" t="s">
        <v>872</v>
      </c>
      <c r="C33" s="14" t="s">
        <v>880</v>
      </c>
      <c r="D33" s="16" t="s">
        <v>867</v>
      </c>
      <c r="E33" s="17"/>
      <c r="F33" s="17"/>
      <c r="G33" s="16" t="s">
        <v>872</v>
      </c>
      <c r="H33" s="14" t="s">
        <v>884</v>
      </c>
      <c r="I33" s="16" t="s">
        <v>867</v>
      </c>
    </row>
    <row r="34" spans="1:9">
      <c r="A34" s="14" t="s">
        <v>857</v>
      </c>
      <c r="B34" s="36" t="s">
        <v>95</v>
      </c>
      <c r="C34" s="20" t="s">
        <v>267</v>
      </c>
      <c r="D34" s="24">
        <v>5.44</v>
      </c>
      <c r="E34" s="19"/>
      <c r="F34" s="16" t="s">
        <v>857</v>
      </c>
      <c r="G34" s="36" t="s">
        <v>111</v>
      </c>
      <c r="H34" s="13" t="s">
        <v>666</v>
      </c>
      <c r="I34" s="24">
        <v>18.18</v>
      </c>
    </row>
    <row r="35" spans="1:9">
      <c r="A35" s="14" t="s">
        <v>858</v>
      </c>
      <c r="B35" s="38" t="s">
        <v>88</v>
      </c>
      <c r="C35" s="60" t="s">
        <v>65</v>
      </c>
      <c r="D35" s="24">
        <v>23.6</v>
      </c>
      <c r="E35" s="19"/>
      <c r="F35" s="16" t="s">
        <v>858</v>
      </c>
      <c r="G35" s="38" t="s">
        <v>110</v>
      </c>
      <c r="H35" s="66" t="s">
        <v>643</v>
      </c>
      <c r="I35" s="24">
        <v>49.300000000000004</v>
      </c>
    </row>
    <row r="36" spans="1:9">
      <c r="A36" s="16" t="s">
        <v>858</v>
      </c>
      <c r="B36" s="38" t="s">
        <v>107</v>
      </c>
      <c r="C36" s="24" t="s">
        <v>569</v>
      </c>
      <c r="D36" s="24">
        <v>12.600000000000001</v>
      </c>
      <c r="E36" s="19" t="s">
        <v>868</v>
      </c>
      <c r="F36" s="16" t="s">
        <v>858</v>
      </c>
      <c r="G36" s="36" t="s">
        <v>114</v>
      </c>
      <c r="H36" s="24" t="s">
        <v>744</v>
      </c>
      <c r="I36" s="24">
        <v>12</v>
      </c>
    </row>
    <row r="37" spans="1:9">
      <c r="A37" s="14" t="s">
        <v>859</v>
      </c>
      <c r="B37" s="36" t="s">
        <v>96</v>
      </c>
      <c r="C37" s="13" t="s">
        <v>299</v>
      </c>
      <c r="D37" s="24">
        <v>12.8</v>
      </c>
      <c r="E37" s="19" t="s">
        <v>869</v>
      </c>
      <c r="F37" s="16" t="s">
        <v>859</v>
      </c>
      <c r="G37" s="36" t="s">
        <v>94</v>
      </c>
      <c r="H37" s="34" t="s">
        <v>249</v>
      </c>
      <c r="I37" s="24">
        <v>0</v>
      </c>
    </row>
    <row r="38" spans="1:9">
      <c r="A38" s="14" t="s">
        <v>859</v>
      </c>
      <c r="B38" s="38" t="s">
        <v>109</v>
      </c>
      <c r="C38" s="13" t="s">
        <v>622</v>
      </c>
      <c r="D38" s="24">
        <v>24.3</v>
      </c>
      <c r="E38" s="18"/>
      <c r="F38" s="16" t="s">
        <v>859</v>
      </c>
      <c r="G38" s="36" t="s">
        <v>102</v>
      </c>
      <c r="H38" s="60" t="s">
        <v>448</v>
      </c>
      <c r="I38" s="24">
        <v>8.1</v>
      </c>
    </row>
    <row r="39" spans="1:9">
      <c r="A39" s="14" t="s">
        <v>860</v>
      </c>
      <c r="B39" s="38" t="s">
        <v>109</v>
      </c>
      <c r="C39" s="13" t="s">
        <v>626</v>
      </c>
      <c r="D39" s="24">
        <v>1.8</v>
      </c>
      <c r="E39" s="18"/>
      <c r="F39" s="16" t="s">
        <v>860</v>
      </c>
      <c r="G39" s="36" t="s">
        <v>99</v>
      </c>
      <c r="H39" s="13" t="s">
        <v>369</v>
      </c>
      <c r="I39" s="24">
        <v>16</v>
      </c>
    </row>
    <row r="40" spans="1:9">
      <c r="A40" s="14" t="s">
        <v>61</v>
      </c>
      <c r="B40" s="36" t="s">
        <v>111</v>
      </c>
      <c r="C40" s="13" t="s">
        <v>689</v>
      </c>
      <c r="D40" s="24">
        <v>8</v>
      </c>
      <c r="E40" s="18"/>
      <c r="F40" s="16" t="s">
        <v>61</v>
      </c>
      <c r="G40" s="38" t="s">
        <v>107</v>
      </c>
      <c r="H40" s="13" t="s">
        <v>589</v>
      </c>
      <c r="I40" s="24">
        <v>6</v>
      </c>
    </row>
    <row r="41" spans="1:9">
      <c r="A41" s="14" t="s">
        <v>111</v>
      </c>
      <c r="B41" s="38" t="s">
        <v>101</v>
      </c>
      <c r="C41" s="13" t="s">
        <v>814</v>
      </c>
      <c r="D41" s="24">
        <v>1</v>
      </c>
      <c r="E41" s="18"/>
      <c r="F41" s="16" t="s">
        <v>111</v>
      </c>
      <c r="G41" s="38" t="s">
        <v>109</v>
      </c>
      <c r="H41" s="13" t="s">
        <v>822</v>
      </c>
      <c r="I41" s="24">
        <v>4</v>
      </c>
    </row>
    <row r="42" spans="1:9">
      <c r="A42" s="21" t="s">
        <v>857</v>
      </c>
      <c r="B42" s="25" t="s">
        <v>91</v>
      </c>
      <c r="C42" s="73" t="s">
        <v>167</v>
      </c>
      <c r="D42" s="73">
        <v>17.64</v>
      </c>
      <c r="E42" s="18"/>
      <c r="F42" s="21" t="s">
        <v>857</v>
      </c>
      <c r="G42" s="25" t="s">
        <v>108</v>
      </c>
      <c r="H42" s="73" t="s">
        <v>591</v>
      </c>
      <c r="I42" s="73">
        <v>6.7600000000000007</v>
      </c>
    </row>
    <row r="43" spans="1:9">
      <c r="A43" s="21" t="s">
        <v>858</v>
      </c>
      <c r="B43" s="25" t="s">
        <v>95</v>
      </c>
      <c r="C43" s="66" t="s">
        <v>269</v>
      </c>
      <c r="D43" s="73">
        <v>14.100000000000001</v>
      </c>
      <c r="E43" s="18"/>
      <c r="F43" s="21" t="s">
        <v>859</v>
      </c>
      <c r="G43" s="25" t="s">
        <v>101</v>
      </c>
      <c r="H43" s="66" t="s">
        <v>423</v>
      </c>
      <c r="I43" s="73">
        <v>6.6000000000000005</v>
      </c>
    </row>
    <row r="44" spans="1:9">
      <c r="A44" s="21" t="s">
        <v>859</v>
      </c>
      <c r="B44" s="25" t="s">
        <v>111</v>
      </c>
      <c r="C44" s="73" t="s">
        <v>673</v>
      </c>
      <c r="D44" s="73">
        <v>21.4</v>
      </c>
      <c r="E44" s="18"/>
      <c r="F44" s="21" t="s">
        <v>859</v>
      </c>
      <c r="G44" s="25" t="s">
        <v>89</v>
      </c>
      <c r="H44" s="73" t="s">
        <v>123</v>
      </c>
      <c r="I44" s="73">
        <v>7.6000000000000005</v>
      </c>
    </row>
    <row r="45" spans="1:9">
      <c r="A45" s="21" t="s">
        <v>859</v>
      </c>
      <c r="B45" s="25" t="s">
        <v>111</v>
      </c>
      <c r="C45" s="73" t="s">
        <v>672</v>
      </c>
      <c r="D45" s="73">
        <v>5.5</v>
      </c>
      <c r="E45" s="18"/>
      <c r="F45" s="21" t="s">
        <v>858</v>
      </c>
      <c r="G45" s="25" t="s">
        <v>90</v>
      </c>
      <c r="H45" s="73" t="s">
        <v>144</v>
      </c>
      <c r="I45" s="73">
        <v>15.6</v>
      </c>
    </row>
    <row r="46" spans="1:9">
      <c r="A46" s="21" t="s">
        <v>61</v>
      </c>
      <c r="B46" s="25" t="s">
        <v>106</v>
      </c>
      <c r="C46" s="73" t="s">
        <v>564</v>
      </c>
      <c r="D46" s="73">
        <v>4</v>
      </c>
      <c r="E46" s="18"/>
      <c r="F46" s="21" t="s">
        <v>111</v>
      </c>
      <c r="G46" s="25" t="s">
        <v>88</v>
      </c>
      <c r="H46" s="73" t="s">
        <v>800</v>
      </c>
      <c r="I46" s="73">
        <v>-1</v>
      </c>
    </row>
    <row r="47" spans="1:9">
      <c r="A47" s="17"/>
      <c r="B47" s="17"/>
      <c r="C47" s="16" t="s">
        <v>792</v>
      </c>
      <c r="D47" s="83">
        <v>89.539999999999992</v>
      </c>
      <c r="E47" s="18"/>
      <c r="F47" s="18"/>
      <c r="G47" s="18"/>
      <c r="H47" s="16" t="s">
        <v>792</v>
      </c>
      <c r="I47" s="82">
        <v>113.58</v>
      </c>
    </row>
    <row r="48" spans="1:9">
      <c r="A48" s="15"/>
      <c r="B48" s="15"/>
      <c r="C48" s="80"/>
      <c r="D48" s="57"/>
      <c r="E48" s="80"/>
      <c r="F48" s="80"/>
      <c r="G48" s="80"/>
      <c r="H48" s="80"/>
      <c r="I48" s="57"/>
    </row>
    <row r="49" spans="1:9">
      <c r="A49" s="17"/>
      <c r="B49" s="16" t="s">
        <v>872</v>
      </c>
      <c r="C49" s="14" t="s">
        <v>885</v>
      </c>
      <c r="D49" s="16" t="s">
        <v>867</v>
      </c>
      <c r="E49" s="17"/>
      <c r="F49" s="17"/>
      <c r="G49" s="16" t="s">
        <v>872</v>
      </c>
      <c r="H49" s="14" t="s">
        <v>697</v>
      </c>
      <c r="I49" s="16" t="s">
        <v>867</v>
      </c>
    </row>
    <row r="50" spans="1:9">
      <c r="A50" s="16" t="s">
        <v>857</v>
      </c>
      <c r="B50" s="36" t="s">
        <v>98</v>
      </c>
      <c r="C50" s="24" t="s">
        <v>342</v>
      </c>
      <c r="D50" s="24">
        <v>25.580000000000002</v>
      </c>
      <c r="E50" s="19"/>
      <c r="F50" s="14" t="s">
        <v>857</v>
      </c>
      <c r="G50" s="38" t="s">
        <v>109</v>
      </c>
      <c r="H50" s="60" t="s">
        <v>616</v>
      </c>
      <c r="I50" s="24">
        <v>17.54</v>
      </c>
    </row>
    <row r="51" spans="1:9">
      <c r="A51" s="14" t="s">
        <v>858</v>
      </c>
      <c r="B51" s="36" t="s">
        <v>97</v>
      </c>
      <c r="C51" s="20" t="s">
        <v>321</v>
      </c>
      <c r="D51" s="24">
        <v>0</v>
      </c>
      <c r="E51" s="19"/>
      <c r="F51" s="14" t="s">
        <v>858</v>
      </c>
      <c r="G51" s="38" t="s">
        <v>107</v>
      </c>
      <c r="H51" s="13" t="s">
        <v>568</v>
      </c>
      <c r="I51" s="24">
        <v>8.9</v>
      </c>
    </row>
    <row r="52" spans="1:9">
      <c r="A52" s="14" t="s">
        <v>858</v>
      </c>
      <c r="B52" s="36" t="s">
        <v>96</v>
      </c>
      <c r="C52" s="60" t="s">
        <v>295</v>
      </c>
      <c r="D52" s="24">
        <v>9.6</v>
      </c>
      <c r="E52" s="19" t="s">
        <v>868</v>
      </c>
      <c r="F52" s="14" t="s">
        <v>858</v>
      </c>
      <c r="G52" s="36" t="s">
        <v>92</v>
      </c>
      <c r="H52" s="74" t="s">
        <v>194</v>
      </c>
      <c r="I52" s="24">
        <v>5</v>
      </c>
    </row>
    <row r="53" spans="1:9">
      <c r="A53" s="16" t="s">
        <v>859</v>
      </c>
      <c r="B53" s="36" t="s">
        <v>91</v>
      </c>
      <c r="C53" s="24" t="s">
        <v>174</v>
      </c>
      <c r="D53" s="24">
        <v>8.9</v>
      </c>
      <c r="E53" s="19" t="s">
        <v>869</v>
      </c>
      <c r="F53" s="14" t="s">
        <v>859</v>
      </c>
      <c r="G53" s="36" t="s">
        <v>101</v>
      </c>
      <c r="H53" s="13" t="s">
        <v>424</v>
      </c>
      <c r="I53" s="24">
        <v>3.7</v>
      </c>
    </row>
    <row r="54" spans="1:9">
      <c r="A54" s="14" t="s">
        <v>859</v>
      </c>
      <c r="B54" s="38" t="s">
        <v>90</v>
      </c>
      <c r="C54" s="24" t="s">
        <v>148</v>
      </c>
      <c r="D54" s="24">
        <v>39.6</v>
      </c>
      <c r="E54" s="18"/>
      <c r="F54" s="14" t="s">
        <v>859</v>
      </c>
      <c r="G54" s="36" t="s">
        <v>106</v>
      </c>
      <c r="H54" s="59" t="s">
        <v>547</v>
      </c>
      <c r="I54" s="24">
        <v>26.4</v>
      </c>
    </row>
    <row r="55" spans="1:9">
      <c r="A55" s="14" t="s">
        <v>860</v>
      </c>
      <c r="B55" s="36" t="s">
        <v>94</v>
      </c>
      <c r="C55" s="24" t="s">
        <v>248</v>
      </c>
      <c r="D55" s="24">
        <v>0</v>
      </c>
      <c r="E55" s="18"/>
      <c r="F55" s="14" t="s">
        <v>860</v>
      </c>
      <c r="G55" s="36" t="s">
        <v>111</v>
      </c>
      <c r="H55" s="59" t="s">
        <v>669</v>
      </c>
      <c r="I55" s="24">
        <v>9.3000000000000007</v>
      </c>
    </row>
    <row r="56" spans="1:9">
      <c r="A56" s="14" t="s">
        <v>61</v>
      </c>
      <c r="B56" s="36" t="s">
        <v>113</v>
      </c>
      <c r="C56" s="13" t="s">
        <v>739</v>
      </c>
      <c r="D56" s="24">
        <v>1</v>
      </c>
      <c r="E56" s="18"/>
      <c r="F56" s="14" t="s">
        <v>61</v>
      </c>
      <c r="G56" s="36" t="s">
        <v>98</v>
      </c>
      <c r="H56" s="13" t="s">
        <v>365</v>
      </c>
      <c r="I56" s="24">
        <v>3</v>
      </c>
    </row>
    <row r="57" spans="1:9">
      <c r="A57" s="14" t="s">
        <v>111</v>
      </c>
      <c r="B57" s="36" t="s">
        <v>95</v>
      </c>
      <c r="C57" s="13" t="s">
        <v>808</v>
      </c>
      <c r="D57" s="24">
        <v>16</v>
      </c>
      <c r="E57" s="18"/>
      <c r="F57" s="14" t="s">
        <v>111</v>
      </c>
      <c r="G57" s="38" t="s">
        <v>111</v>
      </c>
      <c r="H57" s="60" t="s">
        <v>824</v>
      </c>
      <c r="I57" s="24">
        <v>6</v>
      </c>
    </row>
    <row r="58" spans="1:9">
      <c r="A58" s="21" t="s">
        <v>858</v>
      </c>
      <c r="B58" s="25" t="s">
        <v>96</v>
      </c>
      <c r="C58" s="73" t="s">
        <v>294</v>
      </c>
      <c r="D58" s="73">
        <v>34</v>
      </c>
      <c r="E58" s="18"/>
      <c r="F58" s="21" t="s">
        <v>111</v>
      </c>
      <c r="G58" s="25" t="s">
        <v>91</v>
      </c>
      <c r="H58" s="73" t="s">
        <v>804</v>
      </c>
      <c r="I58" s="73">
        <v>11</v>
      </c>
    </row>
    <row r="59" spans="1:9">
      <c r="A59" s="21" t="s">
        <v>858</v>
      </c>
      <c r="B59" s="25" t="s">
        <v>104</v>
      </c>
      <c r="C59" s="73" t="s">
        <v>493</v>
      </c>
      <c r="D59" s="73">
        <v>22.2</v>
      </c>
      <c r="E59" s="18"/>
      <c r="F59" s="21" t="s">
        <v>857</v>
      </c>
      <c r="G59" s="25" t="s">
        <v>103</v>
      </c>
      <c r="H59" s="34" t="s">
        <v>466</v>
      </c>
      <c r="I59" s="73">
        <v>19.619999999999997</v>
      </c>
    </row>
    <row r="60" spans="1:9">
      <c r="A60" s="21" t="s">
        <v>859</v>
      </c>
      <c r="B60" s="25" t="s">
        <v>95</v>
      </c>
      <c r="C60" s="73" t="s">
        <v>273</v>
      </c>
      <c r="D60" s="73">
        <v>25.6</v>
      </c>
      <c r="E60" s="18"/>
      <c r="F60" s="21" t="s">
        <v>858</v>
      </c>
      <c r="G60" s="25" t="s">
        <v>112</v>
      </c>
      <c r="H60" s="73" t="s">
        <v>694</v>
      </c>
      <c r="I60" s="73">
        <v>6.1000000000000005</v>
      </c>
    </row>
    <row r="61" spans="1:9">
      <c r="A61" s="21" t="s">
        <v>857</v>
      </c>
      <c r="B61" s="25" t="s">
        <v>93</v>
      </c>
      <c r="C61" s="40" t="s">
        <v>217</v>
      </c>
      <c r="D61" s="73">
        <v>30.98</v>
      </c>
      <c r="E61" s="18"/>
      <c r="F61" s="21" t="s">
        <v>858</v>
      </c>
      <c r="G61" s="25" t="s">
        <v>109</v>
      </c>
      <c r="H61" s="73" t="s">
        <v>618</v>
      </c>
      <c r="I61" s="73">
        <v>19.200000000000003</v>
      </c>
    </row>
    <row r="62" spans="1:9">
      <c r="A62" s="21" t="s">
        <v>61</v>
      </c>
      <c r="B62" s="25" t="s">
        <v>93</v>
      </c>
      <c r="C62" s="73" t="s">
        <v>240</v>
      </c>
      <c r="D62" s="73">
        <v>4</v>
      </c>
      <c r="E62" s="18"/>
      <c r="F62" s="21" t="s">
        <v>858</v>
      </c>
      <c r="G62" s="25" t="s">
        <v>92</v>
      </c>
      <c r="H62" s="73" t="s">
        <v>195</v>
      </c>
      <c r="I62" s="73">
        <v>11.8</v>
      </c>
    </row>
    <row r="63" spans="1:9">
      <c r="A63" s="17"/>
      <c r="B63" s="17"/>
      <c r="C63" s="16" t="s">
        <v>792</v>
      </c>
      <c r="D63" s="82">
        <v>100.68</v>
      </c>
      <c r="E63" s="18"/>
      <c r="F63" s="18"/>
      <c r="G63" s="18"/>
      <c r="H63" s="16" t="s">
        <v>792</v>
      </c>
      <c r="I63" s="83">
        <v>79.84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MATCHUPS</vt:lpstr>
      <vt:lpstr>TOTALS</vt:lpstr>
      <vt:lpstr>Team Stats</vt:lpstr>
      <vt:lpstr>Weekly Stats</vt:lpstr>
      <vt:lpstr>IP</vt:lpstr>
      <vt:lpstr>Pts Per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2015-05-22T14:49:05Z</dcterms:modified>
</cp:coreProperties>
</file>